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Kimpel\Dropbox (Personal)\financeable\Courses\3SM\2.0\"/>
    </mc:Choice>
  </mc:AlternateContent>
  <xr:revisionPtr revIDLastSave="0" documentId="13_ncr:1_{11D93173-E650-49DE-A6E5-811551E7257A}" xr6:coauthVersionLast="47" xr6:coauthVersionMax="47" xr10:uidLastSave="{00000000-0000-0000-0000-000000000000}"/>
  <bookViews>
    <workbookView xWindow="-28920" yWindow="-120" windowWidth="29040" windowHeight="15840" xr2:uid="{B9542784-CDE8-43AC-9C42-289540359EE8}"/>
  </bookViews>
  <sheets>
    <sheet name="1 - Movement &amp; Navigation" sheetId="28" r:id="rId1"/>
    <sheet name="2 - Copy-Paste" sheetId="29" r:id="rId2"/>
    <sheet name="3 - Worksheet + Formatting" sheetId="30" r:id="rId3"/>
    <sheet name="4 - Custom Formatting" sheetId="31" r:id="rId4"/>
    <sheet name="5 - MBP Formatting &amp; Appearance" sheetId="1" r:id="rId5"/>
    <sheet name="Projection Assumptions" sheetId="27" r:id="rId6"/>
    <sheet name="6 - MBP Structure &amp; Input" sheetId="32" r:id="rId7"/>
  </sheet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46" i="32"/>
  <c r="I46" i="32"/>
  <c r="H46" i="32"/>
  <c r="G46" i="32"/>
  <c r="F46" i="32"/>
  <c r="F20" i="32"/>
  <c r="G20" i="32" s="1"/>
  <c r="H20" i="32" s="1"/>
  <c r="I20" i="32" s="1"/>
  <c r="J20" i="32" s="1"/>
  <c r="D20" i="32"/>
  <c r="C20" i="32" s="1"/>
  <c r="C26" i="1"/>
  <c r="C35" i="1" s="1"/>
  <c r="D26" i="1"/>
  <c r="D35" i="1" s="1"/>
  <c r="E26" i="1"/>
  <c r="E35" i="1" s="1"/>
  <c r="D33" i="1"/>
  <c r="E33" i="1"/>
  <c r="F33" i="1"/>
  <c r="F24" i="1" s="1"/>
  <c r="G33" i="1"/>
  <c r="H33" i="1"/>
  <c r="I33" i="1"/>
  <c r="J33" i="1"/>
  <c r="C34" i="1"/>
  <c r="D34" i="1"/>
  <c r="E34" i="1"/>
  <c r="F34" i="1"/>
  <c r="G34" i="1"/>
  <c r="H34" i="1"/>
  <c r="I34" i="1"/>
  <c r="J34" i="1"/>
  <c r="J30" i="32"/>
  <c r="I30" i="32"/>
  <c r="H30" i="32"/>
  <c r="G30" i="32"/>
  <c r="F30" i="32"/>
  <c r="E30" i="32"/>
  <c r="D30" i="32"/>
  <c r="C30" i="32"/>
  <c r="C29" i="32"/>
  <c r="E28" i="32"/>
  <c r="D28" i="32"/>
  <c r="C28" i="32"/>
  <c r="C24" i="32"/>
  <c r="C26" i="32" s="1"/>
  <c r="D23" i="32"/>
  <c r="D24" i="32" s="1"/>
  <c r="D26" i="32" s="1"/>
  <c r="F22" i="32"/>
  <c r="F28" i="32" s="1"/>
  <c r="J30" i="30"/>
  <c r="I30" i="30"/>
  <c r="H30" i="30"/>
  <c r="G30" i="30"/>
  <c r="F30" i="30"/>
  <c r="J29" i="30"/>
  <c r="I29" i="30"/>
  <c r="H29" i="30"/>
  <c r="G29" i="30"/>
  <c r="F29" i="30"/>
  <c r="E29" i="30"/>
  <c r="D29" i="30"/>
  <c r="C29" i="30"/>
  <c r="J28" i="30"/>
  <c r="I28" i="30"/>
  <c r="H28" i="30"/>
  <c r="G28" i="30"/>
  <c r="F28" i="30"/>
  <c r="F22" i="30" s="1"/>
  <c r="G22" i="30" s="1"/>
  <c r="G23" i="30" s="1"/>
  <c r="E28" i="30"/>
  <c r="D28" i="30"/>
  <c r="E24" i="30"/>
  <c r="E26" i="30" s="1"/>
  <c r="D24" i="30"/>
  <c r="D26" i="30" s="1"/>
  <c r="C24" i="30"/>
  <c r="C30" i="30" s="1"/>
  <c r="F21" i="30"/>
  <c r="G21" i="30" s="1"/>
  <c r="H21" i="30" s="1"/>
  <c r="I21" i="30" s="1"/>
  <c r="J21" i="30" s="1"/>
  <c r="D21" i="30"/>
  <c r="C21" i="30" s="1"/>
  <c r="J30" i="29"/>
  <c r="I30" i="29"/>
  <c r="H30" i="29"/>
  <c r="G30" i="29"/>
  <c r="F30" i="29"/>
  <c r="E30" i="29"/>
  <c r="D30" i="29"/>
  <c r="J29" i="29"/>
  <c r="I29" i="29"/>
  <c r="H29" i="29"/>
  <c r="G29" i="29"/>
  <c r="F29" i="29"/>
  <c r="E29" i="29"/>
  <c r="D29" i="29"/>
  <c r="C29" i="29"/>
  <c r="J28" i="29"/>
  <c r="I28" i="29"/>
  <c r="H28" i="29"/>
  <c r="G28" i="29"/>
  <c r="F28" i="29"/>
  <c r="F21" i="29" s="1"/>
  <c r="F22" i="29" s="1"/>
  <c r="E28" i="29"/>
  <c r="D28" i="29"/>
  <c r="E25" i="29"/>
  <c r="E23" i="29"/>
  <c r="D23" i="29"/>
  <c r="D25" i="29" s="1"/>
  <c r="C23" i="29"/>
  <c r="C25" i="29" s="1"/>
  <c r="F20" i="29"/>
  <c r="G20" i="29" s="1"/>
  <c r="H20" i="29" s="1"/>
  <c r="I20" i="29" s="1"/>
  <c r="J20" i="29" s="1"/>
  <c r="D20" i="29"/>
  <c r="C20" i="29" s="1"/>
  <c r="J30" i="28"/>
  <c r="I30" i="28"/>
  <c r="H30" i="28"/>
  <c r="G30" i="28"/>
  <c r="F30" i="28"/>
  <c r="J29" i="28"/>
  <c r="I29" i="28"/>
  <c r="H29" i="28"/>
  <c r="G29" i="28"/>
  <c r="F29" i="28"/>
  <c r="F22" i="28" s="1"/>
  <c r="J31" i="28"/>
  <c r="I31" i="28"/>
  <c r="H31" i="28"/>
  <c r="G31" i="28"/>
  <c r="F31" i="28"/>
  <c r="E30" i="28"/>
  <c r="D30" i="28"/>
  <c r="C30" i="28"/>
  <c r="E29" i="28"/>
  <c r="D29" i="28"/>
  <c r="E24" i="28"/>
  <c r="E26" i="28" s="1"/>
  <c r="D24" i="28"/>
  <c r="D26" i="28" s="1"/>
  <c r="C24" i="28"/>
  <c r="C26" i="28" s="1"/>
  <c r="F21" i="28"/>
  <c r="G21" i="28" s="1"/>
  <c r="H21" i="28" s="1"/>
  <c r="I21" i="28" s="1"/>
  <c r="J21" i="28" s="1"/>
  <c r="D21" i="28"/>
  <c r="C21" i="28" s="1"/>
  <c r="F23" i="1"/>
  <c r="G23" i="1" s="1"/>
  <c r="H23" i="1" s="1"/>
  <c r="I23" i="1" s="1"/>
  <c r="J23" i="1" s="1"/>
  <c r="D23" i="1"/>
  <c r="C23" i="1" s="1"/>
  <c r="F25" i="1" l="1"/>
  <c r="F26" i="1" s="1"/>
  <c r="E28" i="1"/>
  <c r="D28" i="1"/>
  <c r="C28" i="1"/>
  <c r="G22" i="32"/>
  <c r="H22" i="32" s="1"/>
  <c r="H28" i="32" s="1"/>
  <c r="C31" i="32"/>
  <c r="C35" i="32" s="1"/>
  <c r="C45" i="32" s="1"/>
  <c r="D29" i="32"/>
  <c r="D31" i="32" s="1"/>
  <c r="D35" i="32" s="1"/>
  <c r="E23" i="32"/>
  <c r="G24" i="1"/>
  <c r="H22" i="30"/>
  <c r="G24" i="30"/>
  <c r="G25" i="30" s="1"/>
  <c r="G26" i="30" s="1"/>
  <c r="D30" i="30"/>
  <c r="C26" i="30"/>
  <c r="E30" i="30"/>
  <c r="F23" i="30"/>
  <c r="F24" i="30" s="1"/>
  <c r="C30" i="29"/>
  <c r="G23" i="29"/>
  <c r="G24" i="29" s="1"/>
  <c r="G25" i="29" s="1"/>
  <c r="F23" i="29"/>
  <c r="G22" i="28"/>
  <c r="H22" i="28" s="1"/>
  <c r="C31" i="28"/>
  <c r="F23" i="28"/>
  <c r="F24" i="28" s="1"/>
  <c r="F25" i="28" s="1"/>
  <c r="F26" i="28" s="1"/>
  <c r="D31" i="28"/>
  <c r="E31" i="28"/>
  <c r="G28" i="32" l="1"/>
  <c r="C37" i="32"/>
  <c r="C46" i="32" s="1"/>
  <c r="I22" i="32"/>
  <c r="J22" i="32" s="1"/>
  <c r="G25" i="1"/>
  <c r="G26" i="1" s="1"/>
  <c r="F27" i="1"/>
  <c r="F28" i="1" s="1"/>
  <c r="F23" i="32"/>
  <c r="E29" i="32"/>
  <c r="E31" i="32" s="1"/>
  <c r="E35" i="32" s="1"/>
  <c r="E37" i="32" s="1"/>
  <c r="E39" i="32" s="1"/>
  <c r="E24" i="32"/>
  <c r="E26" i="32" s="1"/>
  <c r="D44" i="32"/>
  <c r="D45" i="32"/>
  <c r="D37" i="32"/>
  <c r="H24" i="1"/>
  <c r="H23" i="30"/>
  <c r="H24" i="30" s="1"/>
  <c r="H25" i="30" s="1"/>
  <c r="H26" i="30" s="1"/>
  <c r="I22" i="30"/>
  <c r="F25" i="30"/>
  <c r="F26" i="30" s="1"/>
  <c r="H23" i="29"/>
  <c r="H24" i="29" s="1"/>
  <c r="H25" i="29" s="1"/>
  <c r="F24" i="29"/>
  <c r="F25" i="29" s="1"/>
  <c r="G23" i="28"/>
  <c r="G24" i="28" s="1"/>
  <c r="G25" i="28" s="1"/>
  <c r="G26" i="28" s="1"/>
  <c r="I22" i="28"/>
  <c r="H23" i="28"/>
  <c r="H24" i="28" s="1"/>
  <c r="E44" i="32" l="1"/>
  <c r="E46" i="32"/>
  <c r="E45" i="32"/>
  <c r="C39" i="32"/>
  <c r="I28" i="32"/>
  <c r="G27" i="1"/>
  <c r="G28" i="1" s="1"/>
  <c r="H25" i="1"/>
  <c r="H26" i="1" s="1"/>
  <c r="G23" i="32"/>
  <c r="F29" i="32"/>
  <c r="F31" i="32" s="1"/>
  <c r="F35" i="32" s="1"/>
  <c r="F44" i="32" s="1"/>
  <c r="F24" i="32"/>
  <c r="F26" i="32" s="1"/>
  <c r="J28" i="32"/>
  <c r="D39" i="32"/>
  <c r="D46" i="32"/>
  <c r="I24" i="1"/>
  <c r="J22" i="30"/>
  <c r="I23" i="30"/>
  <c r="I24" i="30" s="1"/>
  <c r="I25" i="30" s="1"/>
  <c r="I26" i="30" s="1"/>
  <c r="I23" i="29"/>
  <c r="I24" i="29" s="1"/>
  <c r="I25" i="29" s="1"/>
  <c r="H25" i="28"/>
  <c r="H26" i="28" s="1"/>
  <c r="J22" i="28"/>
  <c r="I23" i="28"/>
  <c r="I24" i="28" s="1"/>
  <c r="F36" i="32" l="1"/>
  <c r="F37" i="32" s="1"/>
  <c r="F38" i="32" s="1"/>
  <c r="F39" i="32" s="1"/>
  <c r="J24" i="1"/>
  <c r="I25" i="1"/>
  <c r="I26" i="1" s="1"/>
  <c r="H27" i="1"/>
  <c r="H28" i="1" s="1"/>
  <c r="H23" i="32"/>
  <c r="G29" i="32"/>
  <c r="G31" i="32" s="1"/>
  <c r="G35" i="32" s="1"/>
  <c r="G24" i="32"/>
  <c r="G26" i="32" s="1"/>
  <c r="J23" i="30"/>
  <c r="J24" i="30" s="1"/>
  <c r="J25" i="30" s="1"/>
  <c r="J26" i="30" s="1"/>
  <c r="J23" i="29"/>
  <c r="J24" i="29" s="1"/>
  <c r="J25" i="29" s="1"/>
  <c r="I25" i="28"/>
  <c r="I26" i="28" s="1"/>
  <c r="J23" i="28"/>
  <c r="J24" i="28" s="1"/>
  <c r="G44" i="32" l="1"/>
  <c r="G36" i="32"/>
  <c r="G37" i="32" s="1"/>
  <c r="G38" i="32" s="1"/>
  <c r="G39" i="32" s="1"/>
  <c r="I27" i="1"/>
  <c r="I28" i="1" s="1"/>
  <c r="J25" i="1"/>
  <c r="J26" i="1" s="1"/>
  <c r="I23" i="32"/>
  <c r="H29" i="32"/>
  <c r="H31" i="32" s="1"/>
  <c r="H35" i="32" s="1"/>
  <c r="H24" i="32"/>
  <c r="H26" i="32" s="1"/>
  <c r="J25" i="28"/>
  <c r="J26" i="28" s="1"/>
  <c r="H44" i="32" l="1"/>
  <c r="H36" i="32"/>
  <c r="H37" i="32" s="1"/>
  <c r="H38" i="32" s="1"/>
  <c r="H39" i="32" s="1"/>
  <c r="J27" i="1"/>
  <c r="J28" i="1" s="1"/>
  <c r="I29" i="32"/>
  <c r="I31" i="32" s="1"/>
  <c r="I35" i="32" s="1"/>
  <c r="J23" i="32"/>
  <c r="I24" i="32"/>
  <c r="I26" i="32" s="1"/>
  <c r="I44" i="32" l="1"/>
  <c r="I36" i="32"/>
  <c r="I37" i="32" s="1"/>
  <c r="I38" i="32" s="1"/>
  <c r="I39" i="32" s="1"/>
  <c r="J29" i="32"/>
  <c r="J31" i="32" s="1"/>
  <c r="J35" i="32" s="1"/>
  <c r="J44" i="32" s="1"/>
  <c r="J24" i="32"/>
  <c r="J26" i="32" s="1"/>
  <c r="J36" i="32" l="1"/>
  <c r="J37" i="32" s="1"/>
  <c r="J38" i="32" s="1"/>
  <c r="J39" i="32" s="1"/>
</calcChain>
</file>

<file path=xl/sharedStrings.xml><?xml version="1.0" encoding="utf-8"?>
<sst xmlns="http://schemas.openxmlformats.org/spreadsheetml/2006/main" count="120" uniqueCount="43">
  <si>
    <t>Revenue</t>
  </si>
  <si>
    <t>Cost</t>
  </si>
  <si>
    <t>Profit</t>
  </si>
  <si>
    <t>Taxes</t>
  </si>
  <si>
    <t>Net Income</t>
  </si>
  <si>
    <t>Revenue Growth %</t>
  </si>
  <si>
    <t>Cost % of Sales</t>
  </si>
  <si>
    <t>Tax Rate</t>
  </si>
  <si>
    <t>Assumptions</t>
  </si>
  <si>
    <t>Historical</t>
  </si>
  <si>
    <t>Projected</t>
  </si>
  <si>
    <t>Tax Rate %</t>
  </si>
  <si>
    <t>Revenue &amp; Cost Assumptions</t>
  </si>
  <si>
    <t>Finance|able</t>
  </si>
  <si>
    <t>Movement &amp; Navigation Shortcuts</t>
  </si>
  <si>
    <t>Copy/Paste Shortcuts</t>
  </si>
  <si>
    <t>Worksheet/Navigation Shortcuts</t>
  </si>
  <si>
    <t>*You must first highlight either an entire row or column</t>
  </si>
  <si>
    <t>Format Code</t>
  </si>
  <si>
    <t>Custom Formatting</t>
  </si>
  <si>
    <t>Data</t>
  </si>
  <si>
    <t>0.0x</t>
  </si>
  <si>
    <t>$0,000.00</t>
  </si>
  <si>
    <t>$#,###.00</t>
  </si>
  <si>
    <t>0” Days”</t>
  </si>
  <si>
    <t>0P</t>
  </si>
  <si>
    <t>0.00</t>
  </si>
  <si>
    <t>0.0%</t>
  </si>
  <si>
    <t>Output</t>
  </si>
  <si>
    <t>$0.0</t>
  </si>
  <si>
    <t>Don't Overwrite Me</t>
  </si>
  <si>
    <t>Modeling Best Practices: Structure &amp; Input</t>
  </si>
  <si>
    <t>Price</t>
  </si>
  <si>
    <t>Volume</t>
  </si>
  <si>
    <t>Discounts</t>
  </si>
  <si>
    <t>Gross Revenue</t>
  </si>
  <si>
    <t>Net Revenue</t>
  </si>
  <si>
    <r>
      <rPr>
        <b/>
        <u/>
        <sz val="11"/>
        <color theme="1"/>
        <rFont val="Calibri"/>
        <family val="2"/>
      </rPr>
      <t>Revenue Build</t>
    </r>
    <r>
      <rPr>
        <b/>
        <sz val="11"/>
        <color theme="1"/>
        <rFont val="Calibri"/>
        <family val="2"/>
        <scheme val="minor"/>
      </rPr>
      <t>:</t>
    </r>
  </si>
  <si>
    <r>
      <rPr>
        <b/>
        <u/>
        <sz val="11"/>
        <color theme="1"/>
        <rFont val="Calibri"/>
        <family val="2"/>
      </rPr>
      <t>Income Statement</t>
    </r>
    <r>
      <rPr>
        <b/>
        <sz val="11"/>
        <color theme="1"/>
        <rFont val="Calibri"/>
        <family val="2"/>
        <scheme val="minor"/>
      </rPr>
      <t>:</t>
    </r>
  </si>
  <si>
    <t xml:space="preserve">Modeling Best Practices: Formatting &amp; Appearance </t>
  </si>
  <si>
    <t>x</t>
  </si>
  <si>
    <t>Balance Sheet:</t>
  </si>
  <si>
    <t>Cash Flow Statement: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</si>
</sst>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(#,##0.0%_);\(#,##0.0%\);_(&quot;–&quot;_)_%;_(@_)_%"/>
    <numFmt numFmtId="165" formatCode="_(#,##0%_);\(#,##0%\);_(&quot;–&quot;_)_%;_(@_)_%"/>
    <numFmt numFmtId="166" formatCode="0&quot;A&quot;"/>
    <numFmt numFmtId="167" formatCode="_(#,##0.0_);\(#,##0.0\);_(&quot;–&quot;_)_%;_(@_)_%"/>
    <numFmt numFmtId="168" formatCode="_([$$]#,##0.0_);\([$$]#,##0.0\);_(&quot;–&quot;_)_%;_(@_)_%"/>
    <numFmt numFmtId="169" formatCode="0&quot;P&quot;"/>
    <numFmt numFmtId="170" formatCode="0.0"/>
    <numFmt numFmtId="171" formatCode="&quot;$&quot;0.0"/>
    <numFmt numFmtId="172" formatCode="&quot;$&quot;0,000.00"/>
    <numFmt numFmtId="173" formatCode="&quot;$&quot;#,###.00"/>
    <numFmt numFmtId="174" formatCode="0\P"/>
    <numFmt numFmtId="175" formatCode="0.0%"/>
    <numFmt numFmtId="176" formatCode="0.0\x"/>
    <numFmt numFmtId="177" formatCode="0&quot; Days&quot;"/>
    <numFmt numFmtId="178" formatCode="_(#,##0_);\(#,##0\);_(&quot;–&quot;_)_%;_(@_)"/>
    <numFmt numFmtId="179" formatCode="_([$$]#,##0.0_);\([$$]#,##0.0\);_(&quot;–&quot;_)_%;_(@_)"/>
    <numFmt numFmtId="180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0" fillId="0" borderId="1" xfId="0" applyFill="1" applyBorder="1"/>
    <xf numFmtId="0" fontId="1" fillId="0" borderId="0" xfId="0" applyFont="1" applyFill="1" applyBorder="1"/>
    <xf numFmtId="0" fontId="0" fillId="0" borderId="3" xfId="0" applyFont="1" applyFill="1" applyBorder="1"/>
    <xf numFmtId="0" fontId="0" fillId="0" borderId="4" xfId="0" applyFont="1" applyBorder="1"/>
    <xf numFmtId="0" fontId="0" fillId="0" borderId="5" xfId="0" applyFont="1" applyFill="1" applyBorder="1"/>
    <xf numFmtId="0" fontId="0" fillId="0" borderId="7" xfId="0" applyBorder="1"/>
    <xf numFmtId="165" fontId="2" fillId="0" borderId="9" xfId="0" applyNumberFormat="1" applyFont="1" applyBorder="1" applyAlignment="1">
      <alignment horizontal="center"/>
    </xf>
    <xf numFmtId="168" fontId="0" fillId="0" borderId="0" xfId="0" applyNumberFormat="1"/>
    <xf numFmtId="0" fontId="1" fillId="0" borderId="1" xfId="0" applyFont="1" applyBorder="1" applyAlignment="1">
      <alignment horizontal="centerContinuous"/>
    </xf>
    <xf numFmtId="164" fontId="3" fillId="0" borderId="2" xfId="0" applyNumberFormat="1" applyFont="1" applyBorder="1"/>
    <xf numFmtId="164" fontId="3" fillId="0" borderId="6" xfId="0" applyNumberFormat="1" applyFont="1" applyBorder="1"/>
    <xf numFmtId="164" fontId="3" fillId="0" borderId="1" xfId="0" applyNumberFormat="1" applyFont="1" applyBorder="1"/>
    <xf numFmtId="164" fontId="3" fillId="0" borderId="8" xfId="0" applyNumberFormat="1" applyFont="1" applyBorder="1"/>
    <xf numFmtId="0" fontId="0" fillId="0" borderId="10" xfId="0" applyFont="1" applyFill="1" applyBorder="1"/>
    <xf numFmtId="0" fontId="0" fillId="0" borderId="11" xfId="0" applyFont="1" applyBorder="1"/>
    <xf numFmtId="166" fontId="5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6" fontId="2" fillId="0" borderId="1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169" fontId="5" fillId="0" borderId="12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/>
    <xf numFmtId="168" fontId="3" fillId="0" borderId="2" xfId="0" applyNumberFormat="1" applyFont="1" applyFill="1" applyBorder="1" applyAlignment="1"/>
    <xf numFmtId="166" fontId="5" fillId="0" borderId="2" xfId="0" applyNumberFormat="1" applyFont="1" applyFill="1" applyBorder="1" applyAlignment="1">
      <alignment horizontal="center"/>
    </xf>
    <xf numFmtId="168" fontId="3" fillId="0" borderId="7" xfId="0" applyNumberFormat="1" applyFont="1" applyFill="1" applyBorder="1" applyAlignment="1"/>
    <xf numFmtId="168" fontId="3" fillId="0" borderId="6" xfId="0" applyNumberFormat="1" applyFont="1" applyFill="1" applyBorder="1" applyAlignment="1"/>
    <xf numFmtId="166" fontId="2" fillId="0" borderId="2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/>
    <xf numFmtId="168" fontId="4" fillId="0" borderId="3" xfId="0" applyNumberFormat="1" applyFont="1" applyFill="1" applyBorder="1" applyAlignment="1"/>
    <xf numFmtId="169" fontId="5" fillId="0" borderId="3" xfId="0" applyNumberFormat="1" applyFont="1" applyFill="1" applyBorder="1" applyAlignment="1">
      <alignment horizontal="center"/>
    </xf>
    <xf numFmtId="168" fontId="4" fillId="0" borderId="2" xfId="0" applyNumberFormat="1" applyFont="1" applyFill="1" applyBorder="1" applyAlignment="1"/>
    <xf numFmtId="169" fontId="5" fillId="0" borderId="2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/>
    <xf numFmtId="167" fontId="3" fillId="0" borderId="7" xfId="0" applyNumberFormat="1" applyFont="1" applyFill="1" applyBorder="1" applyAlignment="1"/>
    <xf numFmtId="167" fontId="4" fillId="0" borderId="0" xfId="0" applyNumberFormat="1" applyFont="1" applyFill="1" applyBorder="1" applyAlignment="1"/>
    <xf numFmtId="167" fontId="4" fillId="0" borderId="1" xfId="0" applyNumberFormat="1" applyFont="1" applyFill="1" applyBorder="1" applyAlignment="1"/>
    <xf numFmtId="168" fontId="5" fillId="0" borderId="0" xfId="0" applyNumberFormat="1" applyFont="1" applyFill="1" applyBorder="1" applyAlignment="1"/>
    <xf numFmtId="168" fontId="5" fillId="0" borderId="2" xfId="0" applyNumberFormat="1" applyFont="1" applyFill="1" applyBorder="1" applyAlignment="1"/>
    <xf numFmtId="168" fontId="5" fillId="0" borderId="7" xfId="0" applyNumberFormat="1" applyFont="1" applyFill="1" applyBorder="1" applyAlignment="1"/>
    <xf numFmtId="168" fontId="5" fillId="0" borderId="6" xfId="0" applyNumberFormat="1" applyFont="1" applyFill="1" applyBorder="1" applyAlignment="1"/>
    <xf numFmtId="168" fontId="5" fillId="0" borderId="3" xfId="0" applyNumberFormat="1" applyFont="1" applyFill="1" applyBorder="1" applyAlignment="1"/>
    <xf numFmtId="167" fontId="4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7" xfId="0" applyNumberFormat="1" applyFont="1" applyFill="1" applyBorder="1" applyAlignment="1"/>
    <xf numFmtId="0" fontId="4" fillId="0" borderId="4" xfId="0" applyNumberFormat="1" applyFont="1" applyFill="1" applyBorder="1" applyAlignment="1"/>
    <xf numFmtId="0" fontId="4" fillId="0" borderId="2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4" fillId="0" borderId="2" xfId="0" applyNumberFormat="1" applyFont="1" applyFill="1" applyBorder="1" applyAlignment="1"/>
    <xf numFmtId="164" fontId="4" fillId="0" borderId="6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6" fillId="0" borderId="3" xfId="0" applyNumberFormat="1" applyFont="1" applyFill="1" applyBorder="1" applyAlignment="1"/>
    <xf numFmtId="164" fontId="6" fillId="0" borderId="2" xfId="0" applyNumberFormat="1" applyFont="1" applyFill="1" applyBorder="1" applyAlignment="1"/>
    <xf numFmtId="164" fontId="6" fillId="0" borderId="7" xfId="0" applyNumberFormat="1" applyFont="1" applyFill="1" applyBorder="1" applyAlignment="1"/>
    <xf numFmtId="164" fontId="6" fillId="0" borderId="6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6" fillId="0" borderId="4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4" fillId="0" borderId="8" xfId="0" applyNumberFormat="1" applyFont="1" applyFill="1" applyBorder="1" applyAlignment="1"/>
    <xf numFmtId="164" fontId="4" fillId="0" borderId="5" xfId="0" applyNumberFormat="1" applyFont="1" applyFill="1" applyBorder="1" applyAlignment="1"/>
    <xf numFmtId="168" fontId="5" fillId="0" borderId="4" xfId="0" applyNumberFormat="1" applyFont="1" applyFill="1" applyBorder="1" applyAlignment="1"/>
    <xf numFmtId="164" fontId="3" fillId="0" borderId="4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3" fillId="0" borderId="7" xfId="0" applyNumberFormat="1" applyFont="1" applyFill="1" applyBorder="1" applyAlignment="1"/>
    <xf numFmtId="164" fontId="4" fillId="0" borderId="3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0" fillId="0" borderId="1" xfId="0" applyBorder="1"/>
    <xf numFmtId="168" fontId="0" fillId="0" borderId="0" xfId="0" applyNumberFormat="1" applyBorder="1"/>
    <xf numFmtId="0" fontId="0" fillId="0" borderId="15" xfId="0" applyBorder="1"/>
    <xf numFmtId="0" fontId="1" fillId="0" borderId="0" xfId="0" applyFont="1" applyBorder="1" applyAlignment="1">
      <alignment horizontal="right"/>
    </xf>
    <xf numFmtId="0" fontId="7" fillId="0" borderId="15" xfId="0" applyFont="1" applyBorder="1"/>
    <xf numFmtId="168" fontId="4" fillId="2" borderId="2" xfId="0" applyNumberFormat="1" applyFont="1" applyFill="1" applyBorder="1" applyAlignment="1"/>
    <xf numFmtId="166" fontId="2" fillId="0" borderId="6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/>
    <xf numFmtId="0" fontId="4" fillId="2" borderId="0" xfId="0" applyNumberFormat="1" applyFont="1" applyFill="1" applyBorder="1" applyAlignment="1"/>
    <xf numFmtId="168" fontId="8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8" fontId="1" fillId="0" borderId="1" xfId="0" applyNumberFormat="1" applyFont="1" applyBorder="1" applyAlignment="1">
      <alignment horizontal="centerContinuous"/>
    </xf>
    <xf numFmtId="168" fontId="0" fillId="0" borderId="0" xfId="0" quotePrefix="1" applyNumberFormat="1" applyBorder="1" applyAlignment="1">
      <alignment horizontal="centerContinuous"/>
    </xf>
    <xf numFmtId="168" fontId="0" fillId="0" borderId="0" xfId="0" quotePrefix="1" applyNumberFormat="1" applyAlignment="1">
      <alignment horizontal="centerContinuous"/>
    </xf>
    <xf numFmtId="170" fontId="0" fillId="0" borderId="0" xfId="0" applyNumberFormat="1" applyAlignment="1">
      <alignment horizontal="centerContinuous"/>
    </xf>
    <xf numFmtId="171" fontId="0" fillId="0" borderId="0" xfId="0" applyNumberFormat="1" applyAlignment="1">
      <alignment horizontal="centerContinuous"/>
    </xf>
    <xf numFmtId="172" fontId="0" fillId="0" borderId="0" xfId="0" applyNumberFormat="1" applyAlignment="1">
      <alignment horizontal="centerContinuous"/>
    </xf>
    <xf numFmtId="173" fontId="0" fillId="0" borderId="0" xfId="0" applyNumberFormat="1" applyAlignment="1">
      <alignment horizontal="centerContinuous"/>
    </xf>
    <xf numFmtId="174" fontId="0" fillId="0" borderId="0" xfId="0" applyNumberFormat="1" applyAlignment="1">
      <alignment horizontal="centerContinuous"/>
    </xf>
    <xf numFmtId="175" fontId="0" fillId="0" borderId="0" xfId="0" applyNumberForma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Alignment="1">
      <alignment horizontal="centerContinuous"/>
    </xf>
    <xf numFmtId="0" fontId="0" fillId="2" borderId="0" xfId="0" applyFill="1"/>
    <xf numFmtId="166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/>
    <xf numFmtId="178" fontId="3" fillId="0" borderId="7" xfId="0" applyNumberFormat="1" applyFont="1" applyFill="1" applyBorder="1" applyAlignment="1"/>
    <xf numFmtId="0" fontId="1" fillId="0" borderId="0" xfId="0" applyFont="1" applyBorder="1"/>
    <xf numFmtId="0" fontId="1" fillId="0" borderId="0" xfId="0" applyFont="1"/>
    <xf numFmtId="0" fontId="5" fillId="0" borderId="2" xfId="0" applyNumberFormat="1" applyFont="1" applyFill="1" applyBorder="1" applyAlignment="1"/>
    <xf numFmtId="179" fontId="5" fillId="0" borderId="2" xfId="0" applyNumberFormat="1" applyFont="1" applyFill="1" applyBorder="1" applyAlignment="1"/>
    <xf numFmtId="178" fontId="4" fillId="0" borderId="0" xfId="0" applyNumberFormat="1" applyFont="1" applyFill="1" applyBorder="1" applyAlignment="1"/>
    <xf numFmtId="179" fontId="5" fillId="0" borderId="6" xfId="0" applyNumberFormat="1" applyFont="1" applyFill="1" applyBorder="1" applyAlignment="1"/>
    <xf numFmtId="168" fontId="4" fillId="0" borderId="7" xfId="0" applyNumberFormat="1" applyFont="1" applyFill="1" applyBorder="1" applyAlignment="1"/>
    <xf numFmtId="178" fontId="4" fillId="0" borderId="7" xfId="0" applyNumberFormat="1" applyFont="1" applyFill="1" applyBorder="1" applyAlignment="1"/>
    <xf numFmtId="168" fontId="5" fillId="0" borderId="12" xfId="0" applyNumberFormat="1" applyFont="1" applyFill="1" applyBorder="1" applyAlignment="1"/>
    <xf numFmtId="168" fontId="5" fillId="0" borderId="13" xfId="0" applyNumberFormat="1" applyFont="1" applyFill="1" applyBorder="1" applyAlignment="1"/>
    <xf numFmtId="0" fontId="1" fillId="0" borderId="14" xfId="0" applyFont="1" applyBorder="1"/>
    <xf numFmtId="180" fontId="3" fillId="2" borderId="0" xfId="0" applyNumberFormat="1" applyFont="1" applyFill="1" applyBorder="1" applyAlignme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</xdr:colOff>
      <xdr:row>4</xdr:row>
      <xdr:rowOff>27874</xdr:rowOff>
    </xdr:from>
    <xdr:to>
      <xdr:col>6</xdr:col>
      <xdr:colOff>406294</xdr:colOff>
      <xdr:row>15</xdr:row>
      <xdr:rowOff>130041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06C801-8CFE-4F78-BA1E-756E73506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404" y="856135"/>
          <a:ext cx="4359455" cy="219766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3</xdr:row>
      <xdr:rowOff>79944</xdr:rowOff>
    </xdr:from>
    <xdr:to>
      <xdr:col>6</xdr:col>
      <xdr:colOff>619126</xdr:colOff>
      <xdr:row>14</xdr:row>
      <xdr:rowOff>104660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753B8C-1291-4996-A7C6-133442C01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1" y="718119"/>
          <a:ext cx="4591050" cy="212021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33705</xdr:colOff>
      <xdr:row>4</xdr:row>
      <xdr:rowOff>2199</xdr:rowOff>
    </xdr:from>
    <xdr:to>
      <xdr:col>6</xdr:col>
      <xdr:colOff>533400</xdr:colOff>
      <xdr:row>14</xdr:row>
      <xdr:rowOff>170478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07CB19-AB6A-428A-AA50-4670CDFFC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355" y="830874"/>
          <a:ext cx="4452570" cy="207327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26277</xdr:colOff>
      <xdr:row>3</xdr:row>
      <xdr:rowOff>157653</xdr:rowOff>
    </xdr:from>
    <xdr:to>
      <xdr:col>8</xdr:col>
      <xdr:colOff>505810</xdr:colOff>
      <xdr:row>16</xdr:row>
      <xdr:rowOff>102988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C347BF-0A31-4970-81D2-01EF9947A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98" y="794843"/>
          <a:ext cx="4801912" cy="242183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16566</xdr:colOff>
      <xdr:row>3</xdr:row>
      <xdr:rowOff>91110</xdr:rowOff>
    </xdr:from>
    <xdr:to>
      <xdr:col>9</xdr:col>
      <xdr:colOff>140804</xdr:colOff>
      <xdr:row>17</xdr:row>
      <xdr:rowOff>115034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712331-63DC-4CF2-950A-6759EFDD8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4" y="728871"/>
          <a:ext cx="5996608" cy="269092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</xdr:row>
      <xdr:rowOff>95251</xdr:rowOff>
    </xdr:from>
    <xdr:to>
      <xdr:col>7</xdr:col>
      <xdr:colOff>609600</xdr:colOff>
      <xdr:row>15</xdr:row>
      <xdr:rowOff>124381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D34AFF-09C9-4FC1-B903-FA08160AE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733426"/>
          <a:ext cx="5210175" cy="231513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9E8F9-15EA-4E56-8267-9F823471E27F}">
  <dimension ref="B2:K54"/>
  <sheetViews>
    <sheetView showGridLines="0" tabSelected="1" zoomScale="115" zoomScaleNormal="115" workbookViewId="0">
      <selection activeCell="H9" sqref="H9"/>
    </sheetView>
  </sheetViews>
  <sheetFormatPr defaultRowHeight="15" x14ac:dyDescent="0.25"/>
  <cols>
    <col min="1" max="1" width="3.7109375" customWidth="1"/>
    <col min="2" max="2" width="18.140625" bestFit="1" customWidth="1"/>
    <col min="3" max="3" width="9.28515625" customWidth="1"/>
    <col min="4" max="5" width="11.140625" customWidth="1"/>
    <col min="6" max="10" width="9.5703125" customWidth="1"/>
  </cols>
  <sheetData>
    <row r="2" spans="2:10" ht="20.25" thickBot="1" x14ac:dyDescent="0.35">
      <c r="B2" s="73" t="s">
        <v>13</v>
      </c>
      <c r="C2" s="71"/>
      <c r="D2" s="71"/>
      <c r="E2" s="71"/>
      <c r="F2" s="71"/>
      <c r="G2" s="71"/>
      <c r="H2" s="71"/>
      <c r="I2" s="71"/>
      <c r="J2" s="71"/>
    </row>
    <row r="3" spans="2:10" x14ac:dyDescent="0.25">
      <c r="B3" s="70"/>
      <c r="C3" s="1"/>
      <c r="D3" s="1"/>
      <c r="E3" s="1"/>
      <c r="F3" s="1"/>
      <c r="G3" s="1"/>
      <c r="H3" s="1"/>
      <c r="I3" s="1"/>
      <c r="J3" s="72" t="s">
        <v>14</v>
      </c>
    </row>
    <row r="4" spans="2:10" x14ac:dyDescent="0.25">
      <c r="B4" s="11"/>
    </row>
    <row r="5" spans="2:10" x14ac:dyDescent="0.25">
      <c r="B5" s="11"/>
    </row>
    <row r="6" spans="2:10" x14ac:dyDescent="0.25">
      <c r="B6" s="11"/>
    </row>
    <row r="7" spans="2:10" x14ac:dyDescent="0.25">
      <c r="B7" s="11"/>
    </row>
    <row r="8" spans="2:10" x14ac:dyDescent="0.25">
      <c r="B8" s="11"/>
    </row>
    <row r="9" spans="2:10" x14ac:dyDescent="0.25">
      <c r="B9" s="11"/>
    </row>
    <row r="10" spans="2:10" x14ac:dyDescent="0.25">
      <c r="B10" s="11"/>
    </row>
    <row r="11" spans="2:10" x14ac:dyDescent="0.25">
      <c r="B11" s="11"/>
    </row>
    <row r="12" spans="2:10" x14ac:dyDescent="0.25">
      <c r="B12" s="11"/>
    </row>
    <row r="13" spans="2:10" x14ac:dyDescent="0.25">
      <c r="B13" s="11"/>
    </row>
    <row r="14" spans="2:10" x14ac:dyDescent="0.25">
      <c r="B14" s="11"/>
    </row>
    <row r="15" spans="2:10" x14ac:dyDescent="0.25">
      <c r="B15" s="11"/>
    </row>
    <row r="16" spans="2:10" x14ac:dyDescent="0.25">
      <c r="B16" s="11"/>
    </row>
    <row r="17" spans="2:10" x14ac:dyDescent="0.25">
      <c r="B17" s="11"/>
    </row>
    <row r="18" spans="2:10" x14ac:dyDescent="0.25">
      <c r="B18" t="s">
        <v>7</v>
      </c>
      <c r="C18" s="10">
        <v>0.2</v>
      </c>
    </row>
    <row r="20" spans="2:10" x14ac:dyDescent="0.25">
      <c r="C20" s="20" t="s">
        <v>9</v>
      </c>
      <c r="D20" s="21"/>
      <c r="E20" s="23"/>
      <c r="F20" s="20" t="s">
        <v>10</v>
      </c>
      <c r="G20" s="20"/>
      <c r="H20" s="20"/>
      <c r="I20" s="20"/>
      <c r="J20" s="20"/>
    </row>
    <row r="21" spans="2:10" ht="15" customHeight="1" x14ac:dyDescent="0.25">
      <c r="C21" s="27">
        <f>+D21-1</f>
        <v>2018</v>
      </c>
      <c r="D21" s="27">
        <f>+E21-1</f>
        <v>2019</v>
      </c>
      <c r="E21" s="30">
        <v>2020</v>
      </c>
      <c r="F21" s="33">
        <f>+E21+1</f>
        <v>2021</v>
      </c>
      <c r="G21" s="35">
        <f>+F21+1</f>
        <v>2022</v>
      </c>
      <c r="H21" s="35">
        <f>+G21+1</f>
        <v>2023</v>
      </c>
      <c r="I21" s="35">
        <f>+H21+1</f>
        <v>2024</v>
      </c>
      <c r="J21" s="35">
        <f>+I21+1</f>
        <v>2025</v>
      </c>
    </row>
    <row r="22" spans="2:10" ht="15" customHeight="1" x14ac:dyDescent="0.25">
      <c r="B22" t="s">
        <v>0</v>
      </c>
      <c r="C22" s="26">
        <v>90</v>
      </c>
      <c r="D22" s="26">
        <v>95</v>
      </c>
      <c r="E22" s="26">
        <v>100</v>
      </c>
      <c r="F22" s="32">
        <f>+E22*(1+F29)</f>
        <v>105.26315789473684</v>
      </c>
      <c r="G22" s="34">
        <f>+F22*(1+G29)</f>
        <v>110.80332409972299</v>
      </c>
      <c r="H22" s="34">
        <f>+G22*(1+H29)</f>
        <v>116.6350779997084</v>
      </c>
      <c r="I22" s="34">
        <f>+H22*(1+I29)</f>
        <v>122.77376631548252</v>
      </c>
      <c r="J22" s="34">
        <f>+I22*(1+J29)</f>
        <v>129.23554348998158</v>
      </c>
    </row>
    <row r="23" spans="2:10" ht="15" customHeight="1" x14ac:dyDescent="0.25">
      <c r="B23" s="1" t="s">
        <v>1</v>
      </c>
      <c r="C23" s="36">
        <v>-45</v>
      </c>
      <c r="D23" s="36">
        <v>-47.5</v>
      </c>
      <c r="E23" s="36">
        <v>-50</v>
      </c>
      <c r="F23" s="45">
        <f>-F22*F30</f>
        <v>-52.631578947368418</v>
      </c>
      <c r="G23" s="38">
        <f>-G22*G30</f>
        <v>-55.401662049861493</v>
      </c>
      <c r="H23" s="38">
        <f>-H22*H30</f>
        <v>-58.3175389998542</v>
      </c>
      <c r="I23" s="38">
        <f>-I22*I30</f>
        <v>-61.386883157741259</v>
      </c>
      <c r="J23" s="38">
        <f>-J22*J30</f>
        <v>-64.61777174499079</v>
      </c>
    </row>
    <row r="24" spans="2:10" ht="15" customHeight="1" x14ac:dyDescent="0.25">
      <c r="B24" s="3" t="s">
        <v>2</v>
      </c>
      <c r="C24" s="41">
        <f t="shared" ref="C24:J24" si="0">SUM(C22:C23)</f>
        <v>45</v>
      </c>
      <c r="D24" s="41">
        <f t="shared" si="0"/>
        <v>47.5</v>
      </c>
      <c r="E24" s="41">
        <f t="shared" si="0"/>
        <v>50</v>
      </c>
      <c r="F24" s="44">
        <f t="shared" si="0"/>
        <v>52.631578947368418</v>
      </c>
      <c r="G24" s="41">
        <f t="shared" si="0"/>
        <v>55.401662049861493</v>
      </c>
      <c r="H24" s="41">
        <f t="shared" si="0"/>
        <v>58.3175389998542</v>
      </c>
      <c r="I24" s="41">
        <f t="shared" si="0"/>
        <v>61.386883157741259</v>
      </c>
      <c r="J24" s="41">
        <f t="shared" si="0"/>
        <v>64.61777174499079</v>
      </c>
    </row>
    <row r="25" spans="2:10" ht="15" customHeight="1" x14ac:dyDescent="0.25">
      <c r="B25" s="4" t="s">
        <v>3</v>
      </c>
      <c r="C25" s="36">
        <v>-9</v>
      </c>
      <c r="D25" s="36">
        <v>-9.5</v>
      </c>
      <c r="E25" s="36">
        <v>-10</v>
      </c>
      <c r="F25" s="45">
        <f>-F24*F31</f>
        <v>-10.526315789473685</v>
      </c>
      <c r="G25" s="38">
        <f>-G24*G31</f>
        <v>-11.0803324099723</v>
      </c>
      <c r="H25" s="38">
        <f>-H24*H31</f>
        <v>-11.663507799970841</v>
      </c>
      <c r="I25" s="38">
        <f>-I24*I31</f>
        <v>-12.277376631548252</v>
      </c>
      <c r="J25" s="38">
        <f>-J24*J31</f>
        <v>-12.923554348998159</v>
      </c>
    </row>
    <row r="26" spans="2:10" ht="15" customHeight="1" x14ac:dyDescent="0.25">
      <c r="B26" s="5" t="s">
        <v>4</v>
      </c>
      <c r="C26" s="41">
        <f t="shared" ref="C26:J26" si="1">SUM(C24:C25)</f>
        <v>36</v>
      </c>
      <c r="D26" s="41">
        <f t="shared" si="1"/>
        <v>38</v>
      </c>
      <c r="E26" s="41">
        <f t="shared" si="1"/>
        <v>40</v>
      </c>
      <c r="F26" s="44">
        <f t="shared" si="1"/>
        <v>42.105263157894733</v>
      </c>
      <c r="G26" s="41">
        <f t="shared" si="1"/>
        <v>44.321329639889193</v>
      </c>
      <c r="H26" s="41">
        <f t="shared" si="1"/>
        <v>46.654031199883363</v>
      </c>
      <c r="I26" s="41">
        <f t="shared" si="1"/>
        <v>49.109506526193009</v>
      </c>
      <c r="J26" s="41">
        <f t="shared" si="1"/>
        <v>51.694217395992631</v>
      </c>
    </row>
    <row r="27" spans="2:10" ht="15" customHeight="1" x14ac:dyDescent="0.25">
      <c r="B27" s="5"/>
      <c r="C27" s="40"/>
      <c r="D27" s="40"/>
      <c r="E27" s="40"/>
      <c r="F27" s="63"/>
      <c r="G27" s="40"/>
      <c r="H27" s="40"/>
      <c r="I27" s="40"/>
      <c r="J27" s="40"/>
    </row>
    <row r="28" spans="2:10" ht="15" customHeight="1" x14ac:dyDescent="0.25">
      <c r="B28" s="5" t="s">
        <v>8</v>
      </c>
      <c r="C28" s="46"/>
      <c r="D28" s="46"/>
      <c r="E28" s="46"/>
      <c r="F28" s="48"/>
      <c r="G28" s="46"/>
      <c r="H28" s="46"/>
      <c r="I28" s="46"/>
      <c r="J28" s="46"/>
    </row>
    <row r="29" spans="2:10" ht="15" customHeight="1" x14ac:dyDescent="0.25">
      <c r="B29" s="6" t="s">
        <v>5</v>
      </c>
      <c r="C29" s="49"/>
      <c r="D29" s="51">
        <f>+D22/C22-1</f>
        <v>5.555555555555558E-2</v>
      </c>
      <c r="E29" s="51">
        <f>+E22/D22-1</f>
        <v>5.2631578947368363E-2</v>
      </c>
      <c r="F29" s="67">
        <f>+F53</f>
        <v>5.2631578947368363E-2</v>
      </c>
      <c r="G29" s="51">
        <f t="shared" ref="G29:J29" si="2">+G53</f>
        <v>5.2631578947368363E-2</v>
      </c>
      <c r="H29" s="51">
        <f t="shared" si="2"/>
        <v>5.2631578947368363E-2</v>
      </c>
      <c r="I29" s="51">
        <f t="shared" si="2"/>
        <v>5.2631578947368363E-2</v>
      </c>
      <c r="J29" s="52">
        <f t="shared" si="2"/>
        <v>5.2631578947368363E-2</v>
      </c>
    </row>
    <row r="30" spans="2:10" ht="15" customHeight="1" x14ac:dyDescent="0.25">
      <c r="B30" s="7" t="s">
        <v>6</v>
      </c>
      <c r="C30" s="50">
        <f>-C23/C22</f>
        <v>0.5</v>
      </c>
      <c r="D30" s="50">
        <f>-D23/D22</f>
        <v>0.5</v>
      </c>
      <c r="E30" s="50">
        <f>-E23/E22</f>
        <v>0.5</v>
      </c>
      <c r="F30" s="68">
        <f t="shared" ref="F30:J30" si="3">+F54</f>
        <v>0.5</v>
      </c>
      <c r="G30" s="50">
        <f t="shared" si="3"/>
        <v>0.5</v>
      </c>
      <c r="H30" s="50">
        <f t="shared" si="3"/>
        <v>0.5</v>
      </c>
      <c r="I30" s="50">
        <f t="shared" si="3"/>
        <v>0.5</v>
      </c>
      <c r="J30" s="58">
        <f t="shared" si="3"/>
        <v>0.5</v>
      </c>
    </row>
    <row r="31" spans="2:10" ht="15" customHeight="1" x14ac:dyDescent="0.25">
      <c r="B31" s="8" t="s">
        <v>11</v>
      </c>
      <c r="C31" s="60">
        <f>-C25/C24</f>
        <v>0.2</v>
      </c>
      <c r="D31" s="60">
        <f>-D25/D24</f>
        <v>0.2</v>
      </c>
      <c r="E31" s="60">
        <f>-E25/E24</f>
        <v>0.2</v>
      </c>
      <c r="F31" s="62">
        <f>+$C$18</f>
        <v>0.2</v>
      </c>
      <c r="G31" s="60">
        <f t="shared" ref="G31:J31" si="4">+$C$18</f>
        <v>0.2</v>
      </c>
      <c r="H31" s="60">
        <f t="shared" si="4"/>
        <v>0.2</v>
      </c>
      <c r="I31" s="60">
        <f t="shared" si="4"/>
        <v>0.2</v>
      </c>
      <c r="J31" s="61">
        <f t="shared" si="4"/>
        <v>0.2</v>
      </c>
    </row>
    <row r="43" spans="11:11" x14ac:dyDescent="0.25">
      <c r="K43" s="1"/>
    </row>
    <row r="44" spans="11:11" x14ac:dyDescent="0.25">
      <c r="K44" s="1"/>
    </row>
    <row r="52" spans="2:10" x14ac:dyDescent="0.25">
      <c r="B52" s="5" t="s">
        <v>12</v>
      </c>
      <c r="F52" s="1"/>
    </row>
    <row r="53" spans="2:10" x14ac:dyDescent="0.25">
      <c r="B53" s="17" t="s">
        <v>5</v>
      </c>
      <c r="C53" s="2"/>
      <c r="D53" s="2"/>
      <c r="E53" s="2"/>
      <c r="F53" s="13">
        <v>5.2631578947368363E-2</v>
      </c>
      <c r="G53" s="13">
        <v>5.2631578947368363E-2</v>
      </c>
      <c r="H53" s="13">
        <v>5.2631578947368363E-2</v>
      </c>
      <c r="I53" s="13">
        <v>5.2631578947368363E-2</v>
      </c>
      <c r="J53" s="14">
        <v>5.2631578947368363E-2</v>
      </c>
    </row>
    <row r="54" spans="2:10" x14ac:dyDescent="0.25">
      <c r="B54" s="18" t="s">
        <v>6</v>
      </c>
      <c r="C54" s="69"/>
      <c r="D54" s="69"/>
      <c r="E54" s="69"/>
      <c r="F54" s="15">
        <v>0.5</v>
      </c>
      <c r="G54" s="15">
        <v>0.5</v>
      </c>
      <c r="H54" s="15">
        <v>0.5</v>
      </c>
      <c r="I54" s="15">
        <v>0.5</v>
      </c>
      <c r="J54" s="16">
        <v>0.5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1787-3F0F-47B3-BCF4-50D5A2B71E20}">
  <dimension ref="B2:K53"/>
  <sheetViews>
    <sheetView showGridLines="0" zoomScaleNormal="100" workbookViewId="0"/>
  </sheetViews>
  <sheetFormatPr defaultRowHeight="15" x14ac:dyDescent="0.25"/>
  <cols>
    <col min="1" max="1" width="3.7109375" customWidth="1"/>
    <col min="2" max="2" width="18.140625" bestFit="1" customWidth="1"/>
    <col min="3" max="3" width="9.28515625" customWidth="1"/>
    <col min="4" max="5" width="11.140625" customWidth="1"/>
    <col min="6" max="10" width="9.5703125" customWidth="1"/>
  </cols>
  <sheetData>
    <row r="2" spans="2:10" ht="20.25" thickBot="1" x14ac:dyDescent="0.35">
      <c r="B2" s="73" t="s">
        <v>13</v>
      </c>
      <c r="C2" s="71"/>
      <c r="D2" s="71"/>
      <c r="E2" s="71"/>
      <c r="F2" s="71"/>
      <c r="G2" s="71"/>
      <c r="H2" s="71"/>
      <c r="I2" s="71"/>
      <c r="J2" s="71"/>
    </row>
    <row r="3" spans="2:10" x14ac:dyDescent="0.25">
      <c r="B3" s="70"/>
      <c r="C3" s="1"/>
      <c r="D3" s="1"/>
      <c r="E3" s="1"/>
      <c r="F3" s="1"/>
      <c r="G3" s="1"/>
      <c r="H3" s="1"/>
      <c r="I3" s="1"/>
      <c r="J3" s="72" t="s">
        <v>15</v>
      </c>
    </row>
    <row r="4" spans="2:10" x14ac:dyDescent="0.25">
      <c r="B4" s="11"/>
    </row>
    <row r="5" spans="2:10" x14ac:dyDescent="0.25">
      <c r="B5" s="11"/>
    </row>
    <row r="6" spans="2:10" x14ac:dyDescent="0.25">
      <c r="B6" s="11"/>
    </row>
    <row r="7" spans="2:10" x14ac:dyDescent="0.25">
      <c r="B7" s="11"/>
    </row>
    <row r="8" spans="2:10" x14ac:dyDescent="0.25">
      <c r="B8" s="11"/>
    </row>
    <row r="9" spans="2:10" x14ac:dyDescent="0.25">
      <c r="B9" s="11"/>
    </row>
    <row r="10" spans="2:10" x14ac:dyDescent="0.25">
      <c r="B10" s="11"/>
    </row>
    <row r="11" spans="2:10" x14ac:dyDescent="0.25">
      <c r="B11" s="11"/>
    </row>
    <row r="12" spans="2:10" x14ac:dyDescent="0.25">
      <c r="B12" s="11"/>
    </row>
    <row r="13" spans="2:10" x14ac:dyDescent="0.25">
      <c r="B13" s="11"/>
    </row>
    <row r="14" spans="2:10" x14ac:dyDescent="0.25">
      <c r="B14" s="11"/>
    </row>
    <row r="15" spans="2:10" x14ac:dyDescent="0.25">
      <c r="B15" s="11"/>
    </row>
    <row r="16" spans="2:10" x14ac:dyDescent="0.25">
      <c r="B16" s="11"/>
    </row>
    <row r="17" spans="2:10" x14ac:dyDescent="0.25">
      <c r="B17" t="s">
        <v>7</v>
      </c>
      <c r="C17" s="10">
        <v>0.2</v>
      </c>
    </row>
    <row r="19" spans="2:10" x14ac:dyDescent="0.25">
      <c r="C19" s="20" t="s">
        <v>9</v>
      </c>
      <c r="D19" s="21"/>
      <c r="E19" s="23"/>
      <c r="F19" s="20" t="s">
        <v>10</v>
      </c>
      <c r="G19" s="20"/>
      <c r="H19" s="20"/>
      <c r="I19" s="20"/>
      <c r="J19" s="20"/>
    </row>
    <row r="20" spans="2:10" ht="15" customHeight="1" x14ac:dyDescent="0.25">
      <c r="C20" s="27">
        <f>+D20-1</f>
        <v>2018</v>
      </c>
      <c r="D20" s="27">
        <f>+E20-1</f>
        <v>2019</v>
      </c>
      <c r="E20" s="75">
        <v>2020</v>
      </c>
      <c r="F20" s="35">
        <f>+E20+1</f>
        <v>2021</v>
      </c>
      <c r="G20" s="35">
        <f>+F20+1</f>
        <v>2022</v>
      </c>
      <c r="H20" s="35">
        <f>+G20+1</f>
        <v>2023</v>
      </c>
      <c r="I20" s="35">
        <f>+H20+1</f>
        <v>2024</v>
      </c>
      <c r="J20" s="35">
        <f>+I20+1</f>
        <v>2025</v>
      </c>
    </row>
    <row r="21" spans="2:10" ht="15" customHeight="1" x14ac:dyDescent="0.25">
      <c r="B21" t="s">
        <v>0</v>
      </c>
      <c r="C21" s="26">
        <v>90</v>
      </c>
      <c r="D21" s="26">
        <v>95</v>
      </c>
      <c r="E21" s="29">
        <v>100</v>
      </c>
      <c r="F21" s="34">
        <f>+E21*(1+F28)</f>
        <v>105.26315789473684</v>
      </c>
      <c r="G21" s="74"/>
      <c r="H21" s="74"/>
      <c r="I21" s="74"/>
      <c r="J21" s="74"/>
    </row>
    <row r="22" spans="2:10" ht="15" customHeight="1" x14ac:dyDescent="0.25">
      <c r="B22" s="1" t="s">
        <v>1</v>
      </c>
      <c r="C22" s="36">
        <v>-45</v>
      </c>
      <c r="D22" s="36">
        <v>-47.5</v>
      </c>
      <c r="E22" s="37">
        <v>-50</v>
      </c>
      <c r="F22" s="39">
        <f>-F21*F29</f>
        <v>-52.631578947368418</v>
      </c>
      <c r="G22" s="76"/>
      <c r="H22" s="76"/>
      <c r="I22" s="76"/>
      <c r="J22" s="76"/>
    </row>
    <row r="23" spans="2:10" ht="15" customHeight="1" x14ac:dyDescent="0.25">
      <c r="B23" s="3" t="s">
        <v>2</v>
      </c>
      <c r="C23" s="41">
        <f t="shared" ref="C23:J23" si="0">SUM(C21:C22)</f>
        <v>45</v>
      </c>
      <c r="D23" s="41">
        <f t="shared" si="0"/>
        <v>47.5</v>
      </c>
      <c r="E23" s="43">
        <f t="shared" si="0"/>
        <v>50</v>
      </c>
      <c r="F23" s="40">
        <f t="shared" si="0"/>
        <v>52.631578947368418</v>
      </c>
      <c r="G23" s="40">
        <f t="shared" si="0"/>
        <v>0</v>
      </c>
      <c r="H23" s="40">
        <f t="shared" si="0"/>
        <v>0</v>
      </c>
      <c r="I23" s="40">
        <f t="shared" si="0"/>
        <v>0</v>
      </c>
      <c r="J23" s="40">
        <f t="shared" si="0"/>
        <v>0</v>
      </c>
    </row>
    <row r="24" spans="2:10" ht="15" customHeight="1" x14ac:dyDescent="0.25">
      <c r="B24" s="4" t="s">
        <v>3</v>
      </c>
      <c r="C24" s="36">
        <v>-9</v>
      </c>
      <c r="D24" s="36">
        <v>-9.5</v>
      </c>
      <c r="E24" s="37">
        <v>-10</v>
      </c>
      <c r="F24" s="38">
        <f>-F23*F30</f>
        <v>-10.526315789473685</v>
      </c>
      <c r="G24" s="38">
        <f>-G23*G30</f>
        <v>0</v>
      </c>
      <c r="H24" s="38">
        <f>-H23*H30</f>
        <v>0</v>
      </c>
      <c r="I24" s="38">
        <f>-I23*I30</f>
        <v>0</v>
      </c>
      <c r="J24" s="38">
        <f>-J23*J30</f>
        <v>0</v>
      </c>
    </row>
    <row r="25" spans="2:10" ht="15" customHeight="1" x14ac:dyDescent="0.25">
      <c r="B25" s="5" t="s">
        <v>4</v>
      </c>
      <c r="C25" s="41">
        <f t="shared" ref="C25:J25" si="1">SUM(C23:C24)</f>
        <v>36</v>
      </c>
      <c r="D25" s="41">
        <f t="shared" si="1"/>
        <v>38</v>
      </c>
      <c r="E25" s="43">
        <f t="shared" si="1"/>
        <v>40</v>
      </c>
      <c r="F25" s="41">
        <f t="shared" si="1"/>
        <v>42.105263157894733</v>
      </c>
      <c r="G25" s="41">
        <f t="shared" si="1"/>
        <v>0</v>
      </c>
      <c r="H25" s="41">
        <f t="shared" si="1"/>
        <v>0</v>
      </c>
      <c r="I25" s="41">
        <f t="shared" si="1"/>
        <v>0</v>
      </c>
      <c r="J25" s="41">
        <f t="shared" si="1"/>
        <v>0</v>
      </c>
    </row>
    <row r="26" spans="2:10" ht="15" customHeight="1" x14ac:dyDescent="0.25">
      <c r="B26" s="5"/>
      <c r="C26" s="40"/>
      <c r="D26" s="40"/>
      <c r="E26" s="42"/>
      <c r="F26" s="40"/>
      <c r="G26" s="40"/>
      <c r="H26" s="40"/>
      <c r="I26" s="40"/>
      <c r="J26" s="40"/>
    </row>
    <row r="27" spans="2:10" ht="15" customHeight="1" x14ac:dyDescent="0.25">
      <c r="B27" s="5" t="s">
        <v>8</v>
      </c>
      <c r="C27" s="46"/>
      <c r="D27" s="46"/>
      <c r="E27" s="47"/>
      <c r="F27" s="46"/>
      <c r="G27" s="46"/>
      <c r="H27" s="46"/>
      <c r="I27" s="46"/>
      <c r="J27" s="46"/>
    </row>
    <row r="28" spans="2:10" ht="15" customHeight="1" x14ac:dyDescent="0.25">
      <c r="B28" s="6" t="s">
        <v>5</v>
      </c>
      <c r="C28" s="49"/>
      <c r="D28" s="51">
        <f>+D21/C21-1</f>
        <v>5.555555555555558E-2</v>
      </c>
      <c r="E28" s="52">
        <f>+E21/D21-1</f>
        <v>5.2631578947368363E-2</v>
      </c>
      <c r="F28" s="51">
        <f>+F52</f>
        <v>5.2631578947368363E-2</v>
      </c>
      <c r="G28" s="51">
        <f t="shared" ref="G28:J28" si="2">+G52</f>
        <v>5.2631578947368363E-2</v>
      </c>
      <c r="H28" s="51">
        <f t="shared" si="2"/>
        <v>5.2631578947368363E-2</v>
      </c>
      <c r="I28" s="51">
        <f t="shared" si="2"/>
        <v>5.2631578947368363E-2</v>
      </c>
      <c r="J28" s="52">
        <f t="shared" si="2"/>
        <v>5.2631578947368363E-2</v>
      </c>
    </row>
    <row r="29" spans="2:10" ht="15" customHeight="1" x14ac:dyDescent="0.25">
      <c r="B29" s="7" t="s">
        <v>6</v>
      </c>
      <c r="C29" s="50">
        <f>-C22/C21</f>
        <v>0.5</v>
      </c>
      <c r="D29" s="50">
        <f>-D22/D21</f>
        <v>0.5</v>
      </c>
      <c r="E29" s="58">
        <f>-E22/E21</f>
        <v>0.5</v>
      </c>
      <c r="F29" s="50">
        <f t="shared" ref="F29:J29" si="3">+F53</f>
        <v>0.5</v>
      </c>
      <c r="G29" s="50">
        <f t="shared" si="3"/>
        <v>0.5</v>
      </c>
      <c r="H29" s="50">
        <f t="shared" si="3"/>
        <v>0.5</v>
      </c>
      <c r="I29" s="50">
        <f t="shared" si="3"/>
        <v>0.5</v>
      </c>
      <c r="J29" s="58">
        <f t="shared" si="3"/>
        <v>0.5</v>
      </c>
    </row>
    <row r="30" spans="2:10" ht="15" customHeight="1" x14ac:dyDescent="0.25">
      <c r="B30" s="8" t="s">
        <v>11</v>
      </c>
      <c r="C30" s="60">
        <f>-C24/C23</f>
        <v>0.2</v>
      </c>
      <c r="D30" s="60">
        <f>-D24/D23</f>
        <v>0.2</v>
      </c>
      <c r="E30" s="61">
        <f>-E24/E23</f>
        <v>0.2</v>
      </c>
      <c r="F30" s="60">
        <f>+$C$17</f>
        <v>0.2</v>
      </c>
      <c r="G30" s="60">
        <f>+$C$17</f>
        <v>0.2</v>
      </c>
      <c r="H30" s="60">
        <f>+$C$17</f>
        <v>0.2</v>
      </c>
      <c r="I30" s="60">
        <f>+$C$17</f>
        <v>0.2</v>
      </c>
      <c r="J30" s="61">
        <f>+$C$17</f>
        <v>0.2</v>
      </c>
    </row>
    <row r="42" spans="11:11" x14ac:dyDescent="0.25">
      <c r="K42" s="1"/>
    </row>
    <row r="43" spans="11:11" x14ac:dyDescent="0.25">
      <c r="K43" s="1"/>
    </row>
    <row r="51" spans="2:10" x14ac:dyDescent="0.25">
      <c r="B51" s="5" t="s">
        <v>12</v>
      </c>
      <c r="F51" s="1"/>
    </row>
    <row r="52" spans="2:10" x14ac:dyDescent="0.25">
      <c r="B52" s="17" t="s">
        <v>5</v>
      </c>
      <c r="C52" s="2"/>
      <c r="D52" s="2"/>
      <c r="E52" s="2"/>
      <c r="F52" s="13">
        <v>5.2631578947368363E-2</v>
      </c>
      <c r="G52" s="13">
        <v>5.2631578947368363E-2</v>
      </c>
      <c r="H52" s="13">
        <v>5.2631578947368363E-2</v>
      </c>
      <c r="I52" s="13">
        <v>5.2631578947368363E-2</v>
      </c>
      <c r="J52" s="14">
        <v>5.2631578947368363E-2</v>
      </c>
    </row>
    <row r="53" spans="2:10" x14ac:dyDescent="0.25">
      <c r="B53" s="18" t="s">
        <v>6</v>
      </c>
      <c r="C53" s="69"/>
      <c r="D53" s="69"/>
      <c r="E53" s="69"/>
      <c r="F53" s="15">
        <v>0.5</v>
      </c>
      <c r="G53" s="15">
        <v>0.5</v>
      </c>
      <c r="H53" s="15">
        <v>0.5</v>
      </c>
      <c r="I53" s="15">
        <v>0.5</v>
      </c>
      <c r="J53" s="16">
        <v>0.5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913F-CC39-4AB6-A105-FD9E38D73FF5}">
  <dimension ref="B2:K53"/>
  <sheetViews>
    <sheetView showGridLines="0" zoomScaleNormal="100" workbookViewId="0"/>
  </sheetViews>
  <sheetFormatPr defaultRowHeight="15" x14ac:dyDescent="0.25"/>
  <cols>
    <col min="1" max="1" width="3.7109375" customWidth="1"/>
    <col min="2" max="2" width="18.140625" bestFit="1" customWidth="1"/>
    <col min="3" max="3" width="9.28515625" customWidth="1"/>
    <col min="4" max="5" width="11.140625" customWidth="1"/>
    <col min="6" max="10" width="9.5703125" customWidth="1"/>
  </cols>
  <sheetData>
    <row r="2" spans="2:10" ht="20.25" thickBot="1" x14ac:dyDescent="0.35">
      <c r="B2" s="73" t="s">
        <v>13</v>
      </c>
      <c r="C2" s="71"/>
      <c r="D2" s="71"/>
      <c r="E2" s="71"/>
      <c r="F2" s="71"/>
      <c r="G2" s="71"/>
      <c r="H2" s="71"/>
      <c r="I2" s="71"/>
      <c r="J2" s="71"/>
    </row>
    <row r="3" spans="2:10" x14ac:dyDescent="0.25">
      <c r="B3" s="70"/>
      <c r="C3" s="1"/>
      <c r="D3" s="1"/>
      <c r="E3" s="1"/>
      <c r="F3" s="1"/>
      <c r="G3" s="1"/>
      <c r="H3" s="1"/>
      <c r="I3" s="1"/>
      <c r="J3" s="72" t="s">
        <v>16</v>
      </c>
    </row>
    <row r="4" spans="2:10" x14ac:dyDescent="0.25">
      <c r="B4" s="11"/>
    </row>
    <row r="5" spans="2:10" x14ac:dyDescent="0.25">
      <c r="B5" s="11"/>
    </row>
    <row r="6" spans="2:10" x14ac:dyDescent="0.25">
      <c r="B6" s="11"/>
    </row>
    <row r="7" spans="2:10" x14ac:dyDescent="0.25">
      <c r="B7" s="11"/>
    </row>
    <row r="8" spans="2:10" x14ac:dyDescent="0.25">
      <c r="B8" s="11"/>
    </row>
    <row r="9" spans="2:10" x14ac:dyDescent="0.25">
      <c r="B9" s="11"/>
    </row>
    <row r="10" spans="2:10" x14ac:dyDescent="0.25">
      <c r="B10" s="11"/>
    </row>
    <row r="11" spans="2:10" x14ac:dyDescent="0.25">
      <c r="B11" s="11"/>
    </row>
    <row r="12" spans="2:10" x14ac:dyDescent="0.25">
      <c r="B12" s="11"/>
    </row>
    <row r="13" spans="2:10" x14ac:dyDescent="0.25">
      <c r="B13" s="11"/>
    </row>
    <row r="14" spans="2:10" x14ac:dyDescent="0.25">
      <c r="B14" s="11"/>
    </row>
    <row r="15" spans="2:10" x14ac:dyDescent="0.25">
      <c r="B15" s="11"/>
    </row>
    <row r="16" spans="2:10" x14ac:dyDescent="0.25">
      <c r="B16" s="78" t="s">
        <v>17</v>
      </c>
    </row>
    <row r="17" spans="2:10" x14ac:dyDescent="0.25">
      <c r="B17" s="11"/>
    </row>
    <row r="18" spans="2:10" x14ac:dyDescent="0.25">
      <c r="B18" t="s">
        <v>7</v>
      </c>
      <c r="C18" s="10">
        <v>0.2</v>
      </c>
    </row>
    <row r="20" spans="2:10" x14ac:dyDescent="0.25">
      <c r="C20" s="20" t="s">
        <v>9</v>
      </c>
      <c r="D20" s="21"/>
      <c r="E20" s="23"/>
      <c r="F20" s="20" t="s">
        <v>10</v>
      </c>
      <c r="G20" s="20"/>
      <c r="H20" s="20"/>
      <c r="I20" s="20"/>
      <c r="J20" s="20"/>
    </row>
    <row r="21" spans="2:10" ht="15" customHeight="1" x14ac:dyDescent="0.25">
      <c r="C21" s="27">
        <f>+D21-1</f>
        <v>2018</v>
      </c>
      <c r="D21" s="27">
        <f>+E21-1</f>
        <v>2019</v>
      </c>
      <c r="E21" s="75">
        <v>2020</v>
      </c>
      <c r="F21" s="35">
        <f>+E21+1</f>
        <v>2021</v>
      </c>
      <c r="G21" s="35">
        <f>+F21+1</f>
        <v>2022</v>
      </c>
      <c r="H21" s="35">
        <f>+G21+1</f>
        <v>2023</v>
      </c>
      <c r="I21" s="35">
        <f>+H21+1</f>
        <v>2024</v>
      </c>
      <c r="J21" s="35">
        <f>+I21+1</f>
        <v>2025</v>
      </c>
    </row>
    <row r="22" spans="2:10" ht="15" customHeight="1" x14ac:dyDescent="0.25">
      <c r="B22" t="s">
        <v>0</v>
      </c>
      <c r="C22" s="26">
        <v>90</v>
      </c>
      <c r="D22" s="26">
        <v>95</v>
      </c>
      <c r="E22" s="29">
        <v>100</v>
      </c>
      <c r="F22" s="34">
        <f>+E22*(1+F28)</f>
        <v>105.26315789473684</v>
      </c>
      <c r="G22" s="34">
        <f>+F22*(1+G28)</f>
        <v>110.80332409972299</v>
      </c>
      <c r="H22" s="34">
        <f>+G22*(1+H28)</f>
        <v>116.6350779997084</v>
      </c>
      <c r="I22" s="34">
        <f>+H22*(1+I28)</f>
        <v>122.77376631548252</v>
      </c>
      <c r="J22" s="34">
        <f>+I22*(1+J28)</f>
        <v>129.23554348998158</v>
      </c>
    </row>
    <row r="23" spans="2:10" ht="15" customHeight="1" x14ac:dyDescent="0.25">
      <c r="B23" s="1" t="s">
        <v>1</v>
      </c>
      <c r="C23" s="36">
        <v>-45</v>
      </c>
      <c r="D23" s="36">
        <v>-47.5</v>
      </c>
      <c r="E23" s="37">
        <v>-50</v>
      </c>
      <c r="F23" s="39">
        <f>-F22*F29</f>
        <v>-52.631578947368418</v>
      </c>
      <c r="G23" s="39">
        <f>-G22*G29</f>
        <v>-55.401662049861493</v>
      </c>
      <c r="H23" s="39">
        <f>-H22*H29</f>
        <v>-58.3175389998542</v>
      </c>
      <c r="I23" s="39">
        <f>-I22*I29</f>
        <v>-61.386883157741259</v>
      </c>
      <c r="J23" s="39">
        <f>-J22*J29</f>
        <v>-64.61777174499079</v>
      </c>
    </row>
    <row r="24" spans="2:10" ht="15" customHeight="1" x14ac:dyDescent="0.25">
      <c r="B24" s="3" t="s">
        <v>2</v>
      </c>
      <c r="C24" s="41">
        <f t="shared" ref="C24:J24" si="0">SUM(C22:C23)</f>
        <v>45</v>
      </c>
      <c r="D24" s="41">
        <f t="shared" si="0"/>
        <v>47.5</v>
      </c>
      <c r="E24" s="43">
        <f t="shared" si="0"/>
        <v>50</v>
      </c>
      <c r="F24" s="40">
        <f t="shared" si="0"/>
        <v>52.631578947368418</v>
      </c>
      <c r="G24" s="40">
        <f t="shared" si="0"/>
        <v>55.401662049861493</v>
      </c>
      <c r="H24" s="40">
        <f t="shared" si="0"/>
        <v>58.3175389998542</v>
      </c>
      <c r="I24" s="40">
        <f t="shared" si="0"/>
        <v>61.386883157741259</v>
      </c>
      <c r="J24" s="40">
        <f t="shared" si="0"/>
        <v>64.61777174499079</v>
      </c>
    </row>
    <row r="25" spans="2:10" ht="15" customHeight="1" x14ac:dyDescent="0.25">
      <c r="B25" s="4" t="s">
        <v>3</v>
      </c>
      <c r="C25" s="36">
        <v>-9</v>
      </c>
      <c r="D25" s="36">
        <v>-9.5</v>
      </c>
      <c r="E25" s="37">
        <v>-10</v>
      </c>
      <c r="F25" s="38">
        <f>-F24*F30</f>
        <v>-10.526315789473685</v>
      </c>
      <c r="G25" s="38">
        <f>-G24*G30</f>
        <v>-11.0803324099723</v>
      </c>
      <c r="H25" s="38">
        <f>-H24*H30</f>
        <v>-11.663507799970841</v>
      </c>
      <c r="I25" s="38">
        <f>-I24*I30</f>
        <v>-12.277376631548252</v>
      </c>
      <c r="J25" s="38">
        <f>-J24*J30</f>
        <v>-12.923554348998159</v>
      </c>
    </row>
    <row r="26" spans="2:10" ht="15" customHeight="1" x14ac:dyDescent="0.25">
      <c r="B26" s="5" t="s">
        <v>4</v>
      </c>
      <c r="C26" s="41">
        <f t="shared" ref="C26:J26" si="1">SUM(C24:C25)</f>
        <v>36</v>
      </c>
      <c r="D26" s="41">
        <f t="shared" si="1"/>
        <v>38</v>
      </c>
      <c r="E26" s="43">
        <f t="shared" si="1"/>
        <v>40</v>
      </c>
      <c r="F26" s="41">
        <f t="shared" si="1"/>
        <v>42.105263157894733</v>
      </c>
      <c r="G26" s="41">
        <f t="shared" si="1"/>
        <v>44.321329639889193</v>
      </c>
      <c r="H26" s="41">
        <f t="shared" si="1"/>
        <v>46.654031199883363</v>
      </c>
      <c r="I26" s="41">
        <f t="shared" si="1"/>
        <v>49.109506526193009</v>
      </c>
      <c r="J26" s="41">
        <f t="shared" si="1"/>
        <v>51.694217395992631</v>
      </c>
    </row>
    <row r="27" spans="2:10" ht="15" customHeight="1" x14ac:dyDescent="0.25">
      <c r="B27" s="5" t="s">
        <v>8</v>
      </c>
      <c r="C27" s="46"/>
      <c r="D27" s="46"/>
      <c r="E27" s="47"/>
      <c r="F27" s="46"/>
      <c r="G27" s="46"/>
      <c r="H27" s="46"/>
      <c r="I27" s="46"/>
      <c r="J27" s="46"/>
    </row>
    <row r="28" spans="2:10" ht="15" customHeight="1" x14ac:dyDescent="0.25">
      <c r="B28" s="6" t="s">
        <v>5</v>
      </c>
      <c r="C28" s="49"/>
      <c r="D28" s="51">
        <f>+D22/C22-1</f>
        <v>5.555555555555558E-2</v>
      </c>
      <c r="E28" s="52">
        <f>+E22/D22-1</f>
        <v>5.2631578947368363E-2</v>
      </c>
      <c r="F28" s="77">
        <f>+F52</f>
        <v>5.2631578947368363E-2</v>
      </c>
      <c r="G28" s="77">
        <f t="shared" ref="G28:J28" si="2">+G52</f>
        <v>5.2631578947368363E-2</v>
      </c>
      <c r="H28" s="77">
        <f t="shared" si="2"/>
        <v>5.2631578947368363E-2</v>
      </c>
      <c r="I28" s="77">
        <f t="shared" si="2"/>
        <v>5.2631578947368363E-2</v>
      </c>
      <c r="J28" s="77">
        <f t="shared" si="2"/>
        <v>5.2631578947368363E-2</v>
      </c>
    </row>
    <row r="29" spans="2:10" ht="15" customHeight="1" x14ac:dyDescent="0.25">
      <c r="B29" s="7" t="s">
        <v>6</v>
      </c>
      <c r="C29" s="50">
        <f>-C23/C22</f>
        <v>0.5</v>
      </c>
      <c r="D29" s="50">
        <f>-D23/D22</f>
        <v>0.5</v>
      </c>
      <c r="E29" s="58">
        <f>-E23/E22</f>
        <v>0.5</v>
      </c>
      <c r="F29" s="77">
        <f t="shared" ref="F29:J29" si="3">+F53</f>
        <v>0.5</v>
      </c>
      <c r="G29" s="77">
        <f t="shared" si="3"/>
        <v>0.5</v>
      </c>
      <c r="H29" s="77">
        <f t="shared" si="3"/>
        <v>0.5</v>
      </c>
      <c r="I29" s="77">
        <f t="shared" si="3"/>
        <v>0.5</v>
      </c>
      <c r="J29" s="77">
        <f t="shared" si="3"/>
        <v>0.5</v>
      </c>
    </row>
    <row r="30" spans="2:10" ht="15" customHeight="1" x14ac:dyDescent="0.25">
      <c r="B30" s="8" t="s">
        <v>11</v>
      </c>
      <c r="C30" s="60">
        <f>-C25/C24</f>
        <v>0.2</v>
      </c>
      <c r="D30" s="60">
        <f>-D25/D24</f>
        <v>0.2</v>
      </c>
      <c r="E30" s="61">
        <f>-E25/E24</f>
        <v>0.2</v>
      </c>
      <c r="F30" s="77">
        <f>+$C$18</f>
        <v>0.2</v>
      </c>
      <c r="G30" s="77">
        <f>+$C$18</f>
        <v>0.2</v>
      </c>
      <c r="H30" s="77">
        <f>+$C$18</f>
        <v>0.2</v>
      </c>
      <c r="I30" s="77">
        <f>+$C$18</f>
        <v>0.2</v>
      </c>
      <c r="J30" s="77">
        <f>+$C$18</f>
        <v>0.2</v>
      </c>
    </row>
    <row r="42" spans="11:11" x14ac:dyDescent="0.25">
      <c r="K42" s="1"/>
    </row>
    <row r="43" spans="11:11" x14ac:dyDescent="0.25">
      <c r="K43" s="1"/>
    </row>
    <row r="51" spans="2:10" x14ac:dyDescent="0.25">
      <c r="B51" s="5" t="s">
        <v>12</v>
      </c>
      <c r="F51" s="1"/>
    </row>
    <row r="52" spans="2:10" x14ac:dyDescent="0.25">
      <c r="B52" s="17" t="s">
        <v>5</v>
      </c>
      <c r="C52" s="2"/>
      <c r="D52" s="2"/>
      <c r="E52" s="2"/>
      <c r="F52" s="13">
        <v>5.2631578947368363E-2</v>
      </c>
      <c r="G52" s="13">
        <v>5.2631578947368363E-2</v>
      </c>
      <c r="H52" s="13">
        <v>5.2631578947368363E-2</v>
      </c>
      <c r="I52" s="13">
        <v>5.2631578947368363E-2</v>
      </c>
      <c r="J52" s="14">
        <v>5.2631578947368363E-2</v>
      </c>
    </row>
    <row r="53" spans="2:10" x14ac:dyDescent="0.25">
      <c r="B53" s="18" t="s">
        <v>6</v>
      </c>
      <c r="C53" s="69"/>
      <c r="D53" s="69"/>
      <c r="E53" s="69"/>
      <c r="F53" s="15">
        <v>0.5</v>
      </c>
      <c r="G53" s="15">
        <v>0.5</v>
      </c>
      <c r="H53" s="15">
        <v>0.5</v>
      </c>
      <c r="I53" s="15">
        <v>0.5</v>
      </c>
      <c r="J53" s="16">
        <v>0.5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EDDE2-49A3-4898-8D34-B728952491CA}">
  <dimension ref="A2:I29"/>
  <sheetViews>
    <sheetView showGridLines="0" zoomScale="145" zoomScaleNormal="145" workbookViewId="0"/>
  </sheetViews>
  <sheetFormatPr defaultRowHeight="15" x14ac:dyDescent="0.25"/>
  <cols>
    <col min="1" max="1" width="3.7109375" customWidth="1"/>
    <col min="2" max="10" width="9.28515625" customWidth="1"/>
  </cols>
  <sheetData>
    <row r="2" spans="2:9" ht="20.25" thickBot="1" x14ac:dyDescent="0.35">
      <c r="B2" s="73" t="s">
        <v>13</v>
      </c>
      <c r="C2" s="71"/>
      <c r="D2" s="71"/>
      <c r="E2" s="71"/>
      <c r="F2" s="71"/>
      <c r="G2" s="71"/>
      <c r="H2" s="71"/>
      <c r="I2" s="71"/>
    </row>
    <row r="3" spans="2:9" x14ac:dyDescent="0.25">
      <c r="B3" s="70"/>
      <c r="C3" s="1"/>
      <c r="D3" s="1"/>
      <c r="E3" s="1"/>
      <c r="F3" s="1"/>
      <c r="G3" s="1"/>
      <c r="H3" s="1"/>
      <c r="I3" s="72" t="s">
        <v>19</v>
      </c>
    </row>
    <row r="4" spans="2:9" x14ac:dyDescent="0.25">
      <c r="B4" s="11"/>
    </row>
    <row r="5" spans="2:9" x14ac:dyDescent="0.25">
      <c r="B5" s="11"/>
    </row>
    <row r="6" spans="2:9" x14ac:dyDescent="0.25">
      <c r="B6" s="11"/>
    </row>
    <row r="7" spans="2:9" x14ac:dyDescent="0.25">
      <c r="B7" s="11"/>
    </row>
    <row r="8" spans="2:9" x14ac:dyDescent="0.25">
      <c r="B8" s="11"/>
    </row>
    <row r="9" spans="2:9" x14ac:dyDescent="0.25">
      <c r="B9" s="11"/>
    </row>
    <row r="10" spans="2:9" x14ac:dyDescent="0.25">
      <c r="B10" s="11"/>
    </row>
    <row r="11" spans="2:9" x14ac:dyDescent="0.25">
      <c r="B11" s="11"/>
    </row>
    <row r="12" spans="2:9" x14ac:dyDescent="0.25">
      <c r="B12" s="11"/>
    </row>
    <row r="13" spans="2:9" x14ac:dyDescent="0.25">
      <c r="B13" s="11"/>
    </row>
    <row r="14" spans="2:9" x14ac:dyDescent="0.25">
      <c r="B14" s="11"/>
    </row>
    <row r="15" spans="2:9" x14ac:dyDescent="0.25">
      <c r="B15" s="11"/>
    </row>
    <row r="16" spans="2:9" x14ac:dyDescent="0.25">
      <c r="B16" s="11"/>
    </row>
    <row r="17" spans="1:9" x14ac:dyDescent="0.25">
      <c r="B17" s="11"/>
    </row>
    <row r="18" spans="1:9" x14ac:dyDescent="0.25">
      <c r="B18" s="11"/>
    </row>
    <row r="19" spans="1:9" x14ac:dyDescent="0.25">
      <c r="B19" s="81" t="s">
        <v>18</v>
      </c>
      <c r="C19" s="12"/>
      <c r="E19" s="81" t="s">
        <v>20</v>
      </c>
      <c r="F19" s="12"/>
      <c r="H19" s="81" t="s">
        <v>28</v>
      </c>
      <c r="I19" s="12"/>
    </row>
    <row r="20" spans="1:9" s="79" customFormat="1" x14ac:dyDescent="0.25">
      <c r="A20"/>
      <c r="B20" s="82" t="s">
        <v>26</v>
      </c>
      <c r="C20" s="21"/>
      <c r="E20" s="80">
        <v>100</v>
      </c>
      <c r="F20" s="80"/>
      <c r="H20" s="84">
        <v>100</v>
      </c>
      <c r="I20" s="80"/>
    </row>
    <row r="21" spans="1:9" s="79" customFormat="1" x14ac:dyDescent="0.25">
      <c r="A21"/>
      <c r="B21" s="83" t="s">
        <v>29</v>
      </c>
      <c r="C21" s="80"/>
      <c r="E21" s="80">
        <v>100</v>
      </c>
      <c r="F21" s="80"/>
      <c r="H21" s="85">
        <v>100</v>
      </c>
      <c r="I21" s="80"/>
    </row>
    <row r="22" spans="1:9" s="79" customFormat="1" x14ac:dyDescent="0.25">
      <c r="A22"/>
      <c r="B22" s="83" t="s">
        <v>22</v>
      </c>
      <c r="C22" s="80"/>
      <c r="E22" s="80">
        <v>100</v>
      </c>
      <c r="F22" s="80"/>
      <c r="H22" s="86">
        <v>100</v>
      </c>
      <c r="I22" s="80"/>
    </row>
    <row r="23" spans="1:9" s="79" customFormat="1" x14ac:dyDescent="0.25">
      <c r="A23"/>
      <c r="B23" s="83" t="s">
        <v>23</v>
      </c>
      <c r="C23" s="80"/>
      <c r="E23" s="80">
        <v>100</v>
      </c>
      <c r="F23" s="80"/>
      <c r="H23" s="87">
        <v>100</v>
      </c>
      <c r="I23" s="80"/>
    </row>
    <row r="24" spans="1:9" s="79" customFormat="1" x14ac:dyDescent="0.25">
      <c r="A24"/>
      <c r="B24" s="83" t="s">
        <v>24</v>
      </c>
      <c r="C24" s="80"/>
      <c r="E24" s="80">
        <v>25</v>
      </c>
      <c r="F24" s="80"/>
      <c r="H24" s="91">
        <v>25</v>
      </c>
      <c r="I24" s="80"/>
    </row>
    <row r="25" spans="1:9" s="79" customFormat="1" x14ac:dyDescent="0.25">
      <c r="A25"/>
      <c r="B25" s="83" t="s">
        <v>25</v>
      </c>
      <c r="C25" s="80"/>
      <c r="E25" s="80">
        <v>2020</v>
      </c>
      <c r="F25" s="80"/>
      <c r="H25" s="88">
        <v>2020</v>
      </c>
      <c r="I25" s="80"/>
    </row>
    <row r="26" spans="1:9" s="79" customFormat="1" x14ac:dyDescent="0.25">
      <c r="A26"/>
      <c r="B26" s="83" t="s">
        <v>27</v>
      </c>
      <c r="C26" s="80"/>
      <c r="E26" s="80">
        <v>0.05</v>
      </c>
      <c r="F26" s="80"/>
      <c r="H26" s="89">
        <v>0.05</v>
      </c>
      <c r="I26" s="80"/>
    </row>
    <row r="27" spans="1:9" s="79" customFormat="1" x14ac:dyDescent="0.25">
      <c r="A27"/>
      <c r="B27" s="83" t="s">
        <v>21</v>
      </c>
      <c r="C27" s="80"/>
      <c r="E27" s="80">
        <v>8</v>
      </c>
      <c r="F27" s="80"/>
      <c r="H27" s="90">
        <v>8</v>
      </c>
      <c r="I27" s="80"/>
    </row>
    <row r="28" spans="1:9" x14ac:dyDescent="0.25">
      <c r="B28" s="11"/>
    </row>
    <row r="29" spans="1:9" x14ac:dyDescent="0.25">
      <c r="B29" s="11"/>
    </row>
  </sheetData>
  <pageMargins left="0.7" right="0.7" top="0.75" bottom="0.75" header="0.3" footer="0.3"/>
  <ignoredErrors>
    <ignoredError sqref="B20 B22:B2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31802-A091-439A-9E4F-E2B4B09E00B0}">
  <dimension ref="B2:L35"/>
  <sheetViews>
    <sheetView zoomScale="115" zoomScaleNormal="115" workbookViewId="0">
      <selection activeCell="K13" sqref="K13"/>
    </sheetView>
  </sheetViews>
  <sheetFormatPr defaultRowHeight="15" x14ac:dyDescent="0.25"/>
  <cols>
    <col min="1" max="1" width="3.7109375" customWidth="1"/>
    <col min="2" max="2" width="18.140625" bestFit="1" customWidth="1"/>
    <col min="3" max="3" width="9.28515625" customWidth="1"/>
    <col min="4" max="5" width="11.140625" customWidth="1"/>
    <col min="6" max="10" width="9.5703125" customWidth="1"/>
  </cols>
  <sheetData>
    <row r="2" spans="2:10" ht="20.25" thickBot="1" x14ac:dyDescent="0.35">
      <c r="B2" s="73" t="s">
        <v>13</v>
      </c>
      <c r="C2" s="71"/>
      <c r="D2" s="71"/>
      <c r="E2" s="71"/>
      <c r="F2" s="71"/>
      <c r="G2" s="71"/>
      <c r="H2" s="71"/>
      <c r="I2" s="71"/>
      <c r="J2" s="71"/>
    </row>
    <row r="3" spans="2:10" x14ac:dyDescent="0.25">
      <c r="B3" s="70"/>
      <c r="C3" s="1"/>
      <c r="D3" s="1"/>
      <c r="E3" s="1"/>
      <c r="F3" s="1"/>
      <c r="G3" s="1"/>
      <c r="H3" s="1"/>
      <c r="I3" s="1"/>
      <c r="J3" s="72" t="s">
        <v>39</v>
      </c>
    </row>
    <row r="4" spans="2:10" x14ac:dyDescent="0.25">
      <c r="B4" s="70"/>
      <c r="C4" s="1"/>
      <c r="D4" s="1"/>
      <c r="E4" s="1"/>
      <c r="F4" s="1"/>
      <c r="G4" s="1"/>
      <c r="H4" s="1"/>
      <c r="I4" s="1"/>
      <c r="J4" s="72"/>
    </row>
    <row r="5" spans="2:10" x14ac:dyDescent="0.25">
      <c r="B5" s="11"/>
    </row>
    <row r="6" spans="2:10" x14ac:dyDescent="0.25">
      <c r="B6" s="11"/>
    </row>
    <row r="7" spans="2:10" x14ac:dyDescent="0.25">
      <c r="B7" s="11"/>
    </row>
    <row r="8" spans="2:10" x14ac:dyDescent="0.25">
      <c r="B8" s="11"/>
    </row>
    <row r="9" spans="2:10" x14ac:dyDescent="0.25">
      <c r="B9" s="11"/>
    </row>
    <row r="10" spans="2:10" x14ac:dyDescent="0.25">
      <c r="B10" s="11"/>
    </row>
    <row r="11" spans="2:10" x14ac:dyDescent="0.25">
      <c r="B11" s="11"/>
    </row>
    <row r="12" spans="2:10" x14ac:dyDescent="0.25">
      <c r="B12" s="11"/>
    </row>
    <row r="13" spans="2:10" x14ac:dyDescent="0.25">
      <c r="B13" s="11"/>
    </row>
    <row r="14" spans="2:10" x14ac:dyDescent="0.25">
      <c r="B14" s="11"/>
    </row>
    <row r="15" spans="2:10" x14ac:dyDescent="0.25">
      <c r="B15" s="11"/>
    </row>
    <row r="16" spans="2:10" x14ac:dyDescent="0.25">
      <c r="B16" s="11"/>
    </row>
    <row r="17" spans="2:12" x14ac:dyDescent="0.25">
      <c r="B17" s="11"/>
    </row>
    <row r="18" spans="2:12" x14ac:dyDescent="0.25">
      <c r="B18" s="11"/>
    </row>
    <row r="19" spans="2:12" x14ac:dyDescent="0.25">
      <c r="B19" s="11"/>
    </row>
    <row r="20" spans="2:12" x14ac:dyDescent="0.25">
      <c r="B20" t="s">
        <v>7</v>
      </c>
      <c r="C20" s="10">
        <v>0.2</v>
      </c>
    </row>
    <row r="22" spans="2:12" x14ac:dyDescent="0.25">
      <c r="C22" s="92" t="s">
        <v>9</v>
      </c>
      <c r="D22" s="92"/>
      <c r="E22" s="92"/>
      <c r="F22" s="92" t="s">
        <v>10</v>
      </c>
      <c r="G22" s="92"/>
      <c r="H22" s="92"/>
      <c r="I22" s="92"/>
      <c r="J22" s="92"/>
    </row>
    <row r="23" spans="2:12" ht="15" customHeight="1" x14ac:dyDescent="0.25">
      <c r="C23" s="27">
        <f>+D23-1</f>
        <v>2018</v>
      </c>
      <c r="D23" s="27">
        <f>+E23-1</f>
        <v>2019</v>
      </c>
      <c r="E23" s="30">
        <v>2020</v>
      </c>
      <c r="F23" s="33">
        <f>+E23+1</f>
        <v>2021</v>
      </c>
      <c r="G23" s="35">
        <f>+F23+1</f>
        <v>2022</v>
      </c>
      <c r="H23" s="35">
        <f>+G23+1</f>
        <v>2023</v>
      </c>
      <c r="I23" s="35">
        <f>+H23+1</f>
        <v>2024</v>
      </c>
      <c r="J23" s="35">
        <f>+I23+1</f>
        <v>2025</v>
      </c>
    </row>
    <row r="24" spans="2:12" ht="15" customHeight="1" x14ac:dyDescent="0.25">
      <c r="B24" t="s">
        <v>0</v>
      </c>
      <c r="C24" s="26">
        <v>90</v>
      </c>
      <c r="D24" s="26">
        <v>95</v>
      </c>
      <c r="E24" s="26">
        <v>100</v>
      </c>
      <c r="F24" s="32">
        <f>+E24*(1+F33)</f>
        <v>105.26315789473684</v>
      </c>
      <c r="G24" s="34">
        <f>+F24*(1+G33)</f>
        <v>110.80332409972299</v>
      </c>
      <c r="H24" s="34">
        <f>+G24*(1+H33)</f>
        <v>116.6350779997084</v>
      </c>
      <c r="I24" s="34">
        <f>+H24*(1+I33)</f>
        <v>122.77376631548252</v>
      </c>
      <c r="J24" s="34">
        <f>+I24*(1+J33)</f>
        <v>129.23554348998158</v>
      </c>
    </row>
    <row r="25" spans="2:12" ht="15" customHeight="1" x14ac:dyDescent="0.25">
      <c r="B25" s="1" t="s">
        <v>1</v>
      </c>
      <c r="C25" s="109">
        <v>-45</v>
      </c>
      <c r="D25" s="109">
        <v>-47.5</v>
      </c>
      <c r="E25" s="109">
        <v>-50</v>
      </c>
      <c r="F25" s="45">
        <f>-F24*F34</f>
        <v>-52.631578947368418</v>
      </c>
      <c r="G25" s="38">
        <f>-G24*G34</f>
        <v>-55.401662049861493</v>
      </c>
      <c r="H25" s="38">
        <f>-H24*H34</f>
        <v>-58.3175389998542</v>
      </c>
      <c r="I25" s="38">
        <f>-I24*I34</f>
        <v>-61.386883157741259</v>
      </c>
      <c r="J25" s="38">
        <f>-J24*J34</f>
        <v>-64.61777174499079</v>
      </c>
    </row>
    <row r="26" spans="2:12" ht="15" customHeight="1" x14ac:dyDescent="0.25">
      <c r="B26" s="3" t="s">
        <v>2</v>
      </c>
      <c r="C26" s="41">
        <f t="shared" ref="C26:J26" si="0">SUM(C24:C25)</f>
        <v>45</v>
      </c>
      <c r="D26" s="41">
        <f t="shared" si="0"/>
        <v>47.5</v>
      </c>
      <c r="E26" s="41">
        <f t="shared" si="0"/>
        <v>50</v>
      </c>
      <c r="F26" s="44">
        <f t="shared" si="0"/>
        <v>52.631578947368418</v>
      </c>
      <c r="G26" s="41">
        <f t="shared" si="0"/>
        <v>55.401662049861493</v>
      </c>
      <c r="H26" s="41">
        <f t="shared" si="0"/>
        <v>58.3175389998542</v>
      </c>
      <c r="I26" s="41">
        <f t="shared" si="0"/>
        <v>61.386883157741259</v>
      </c>
      <c r="J26" s="41">
        <f t="shared" si="0"/>
        <v>64.61777174499079</v>
      </c>
    </row>
    <row r="27" spans="2:12" ht="15" customHeight="1" x14ac:dyDescent="0.25">
      <c r="B27" s="4" t="s">
        <v>3</v>
      </c>
      <c r="C27" s="36">
        <v>-9</v>
      </c>
      <c r="D27" s="36">
        <v>-9.5</v>
      </c>
      <c r="E27" s="36">
        <v>-10</v>
      </c>
      <c r="F27" s="45">
        <f>-F26*F35</f>
        <v>-10.526315789473685</v>
      </c>
      <c r="G27" s="38">
        <f>-G26*G35</f>
        <v>-11.0803324099723</v>
      </c>
      <c r="H27" s="38">
        <f>-H26*H35</f>
        <v>-11.663507799970841</v>
      </c>
      <c r="I27" s="38">
        <f>-I26*I35</f>
        <v>-12.277376631548252</v>
      </c>
      <c r="J27" s="38">
        <f>-J26*J35</f>
        <v>-12.923554348998159</v>
      </c>
    </row>
    <row r="28" spans="2:12" ht="15" customHeight="1" x14ac:dyDescent="0.25">
      <c r="B28" s="5" t="s">
        <v>4</v>
      </c>
      <c r="C28" s="41">
        <f t="shared" ref="C28:J28" si="1">SUM(C26:C27)</f>
        <v>36</v>
      </c>
      <c r="D28" s="41">
        <f t="shared" si="1"/>
        <v>38</v>
      </c>
      <c r="E28" s="41">
        <f t="shared" si="1"/>
        <v>40</v>
      </c>
      <c r="F28" s="44">
        <f t="shared" si="1"/>
        <v>42.105263157894733</v>
      </c>
      <c r="G28" s="41">
        <f t="shared" si="1"/>
        <v>44.321329639889193</v>
      </c>
      <c r="H28" s="41">
        <f t="shared" si="1"/>
        <v>46.654031199883363</v>
      </c>
      <c r="I28" s="41">
        <f t="shared" si="1"/>
        <v>49.109506526193009</v>
      </c>
      <c r="J28" s="41">
        <f t="shared" si="1"/>
        <v>51.694217395992631</v>
      </c>
    </row>
    <row r="29" spans="2:12" ht="15" hidden="1" customHeight="1" x14ac:dyDescent="0.25">
      <c r="C29" s="46"/>
      <c r="D29" s="46"/>
      <c r="E29" s="46"/>
      <c r="F29" s="48"/>
      <c r="G29" s="46"/>
      <c r="H29" s="46"/>
      <c r="I29" s="46"/>
      <c r="J29" s="46"/>
    </row>
    <row r="30" spans="2:12" ht="15" hidden="1" customHeight="1" x14ac:dyDescent="0.25">
      <c r="C30" s="46"/>
      <c r="D30" s="46"/>
      <c r="E30" s="46"/>
      <c r="F30" s="48"/>
      <c r="G30" s="46"/>
      <c r="H30" s="46"/>
      <c r="I30" s="46"/>
      <c r="J30" s="46"/>
      <c r="K30" t="s">
        <v>30</v>
      </c>
      <c r="L30" t="s">
        <v>30</v>
      </c>
    </row>
    <row r="31" spans="2:12" ht="15" customHeight="1" x14ac:dyDescent="0.25">
      <c r="C31" s="46"/>
      <c r="D31" s="46"/>
      <c r="E31" s="46"/>
      <c r="F31" s="48"/>
      <c r="G31" s="46"/>
      <c r="H31" s="46"/>
      <c r="I31" s="46"/>
      <c r="J31" s="46"/>
    </row>
    <row r="32" spans="2:12" ht="15" customHeight="1" x14ac:dyDescent="0.25">
      <c r="B32" s="5" t="s">
        <v>8</v>
      </c>
      <c r="C32" s="46"/>
      <c r="D32" s="46"/>
      <c r="E32" s="46"/>
      <c r="F32" s="48"/>
      <c r="G32" s="46"/>
      <c r="H32" s="46"/>
      <c r="I32" s="46"/>
      <c r="J32" s="46"/>
    </row>
    <row r="33" spans="2:10" ht="15" customHeight="1" x14ac:dyDescent="0.25">
      <c r="B33" s="6" t="s">
        <v>5</v>
      </c>
      <c r="C33" s="49"/>
      <c r="D33" s="51">
        <f>+D24/C24-1</f>
        <v>5.555555555555558E-2</v>
      </c>
      <c r="E33" s="51">
        <f>+E24/D24-1</f>
        <v>5.2631578947368363E-2</v>
      </c>
      <c r="F33" s="54">
        <f>'Projection Assumptions'!C3</f>
        <v>5.2631578947368363E-2</v>
      </c>
      <c r="G33" s="55">
        <f>'Projection Assumptions'!D3</f>
        <v>5.2631578947368363E-2</v>
      </c>
      <c r="H33" s="55">
        <f>'Projection Assumptions'!E3</f>
        <v>5.2631578947368363E-2</v>
      </c>
      <c r="I33" s="55">
        <f>'Projection Assumptions'!F3</f>
        <v>5.2631578947368363E-2</v>
      </c>
      <c r="J33" s="57">
        <f>'Projection Assumptions'!G3</f>
        <v>5.2631578947368363E-2</v>
      </c>
    </row>
    <row r="34" spans="2:10" ht="15" customHeight="1" x14ac:dyDescent="0.25">
      <c r="B34" s="7" t="s">
        <v>6</v>
      </c>
      <c r="C34" s="50">
        <f>-C25/C24</f>
        <v>0.5</v>
      </c>
      <c r="D34" s="50">
        <f>-D25/D24</f>
        <v>0.5</v>
      </c>
      <c r="E34" s="50">
        <f>-E25/E24</f>
        <v>0.5</v>
      </c>
      <c r="F34" s="59">
        <f>'Projection Assumptions'!C4</f>
        <v>0.5</v>
      </c>
      <c r="G34" s="53">
        <f>'Projection Assumptions'!D4</f>
        <v>0.5</v>
      </c>
      <c r="H34" s="53">
        <f>'Projection Assumptions'!E4</f>
        <v>0.5</v>
      </c>
      <c r="I34" s="53">
        <f>'Projection Assumptions'!F4</f>
        <v>0.5</v>
      </c>
      <c r="J34" s="56">
        <f>'Projection Assumptions'!G4</f>
        <v>0.5</v>
      </c>
    </row>
    <row r="35" spans="2:10" ht="15" customHeight="1" x14ac:dyDescent="0.25">
      <c r="B35" s="8" t="s">
        <v>11</v>
      </c>
      <c r="C35" s="60">
        <f>-C27/C26</f>
        <v>0.2</v>
      </c>
      <c r="D35" s="60">
        <f>-D27/D26</f>
        <v>0.2</v>
      </c>
      <c r="E35" s="60">
        <f>-E27/E26</f>
        <v>0.2</v>
      </c>
      <c r="F35" s="62">
        <f>+$C$20</f>
        <v>0.2</v>
      </c>
      <c r="G35" s="60">
        <f t="shared" ref="G35:J35" si="2">+$C$20</f>
        <v>0.2</v>
      </c>
      <c r="H35" s="60">
        <f t="shared" si="2"/>
        <v>0.2</v>
      </c>
      <c r="I35" s="60">
        <f t="shared" si="2"/>
        <v>0.2</v>
      </c>
      <c r="J35" s="61">
        <f t="shared" si="2"/>
        <v>0.2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2B048-CDEF-45BE-A66B-D4175A301FA9}">
  <dimension ref="B1:G4"/>
  <sheetViews>
    <sheetView showGridLines="0" workbookViewId="0">
      <selection activeCell="F15" sqref="F15"/>
    </sheetView>
  </sheetViews>
  <sheetFormatPr defaultRowHeight="15" x14ac:dyDescent="0.25"/>
  <cols>
    <col min="1" max="1" width="3.7109375" customWidth="1"/>
    <col min="2" max="2" width="18.140625" bestFit="1" customWidth="1"/>
    <col min="3" max="7" width="9.5703125" bestFit="1" customWidth="1"/>
  </cols>
  <sheetData>
    <row r="1" spans="2:7" x14ac:dyDescent="0.25">
      <c r="C1" s="1"/>
    </row>
    <row r="2" spans="2:7" x14ac:dyDescent="0.25">
      <c r="B2" s="5" t="s">
        <v>12</v>
      </c>
      <c r="C2" s="1"/>
    </row>
    <row r="3" spans="2:7" x14ac:dyDescent="0.25">
      <c r="B3" s="17" t="s">
        <v>5</v>
      </c>
      <c r="C3" s="13">
        <v>5.2631578947368363E-2</v>
      </c>
      <c r="D3" s="13">
        <v>5.2631578947368363E-2</v>
      </c>
      <c r="E3" s="13">
        <v>5.2631578947368363E-2</v>
      </c>
      <c r="F3" s="13">
        <v>5.2631578947368363E-2</v>
      </c>
      <c r="G3" s="14">
        <v>5.2631578947368363E-2</v>
      </c>
    </row>
    <row r="4" spans="2:7" x14ac:dyDescent="0.25">
      <c r="B4" s="18" t="s">
        <v>6</v>
      </c>
      <c r="C4" s="15">
        <v>0.5</v>
      </c>
      <c r="D4" s="15">
        <v>0.5</v>
      </c>
      <c r="E4" s="15">
        <v>0.5</v>
      </c>
      <c r="F4" s="15">
        <v>0.5</v>
      </c>
      <c r="G4" s="16">
        <v>0.5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2190-2A1D-4E67-B3DF-D70D1ADE0959}">
  <dimension ref="A2:L122"/>
  <sheetViews>
    <sheetView showGridLines="0" zoomScale="145" zoomScaleNormal="145" workbookViewId="0">
      <selection activeCell="K18" sqref="K18"/>
    </sheetView>
  </sheetViews>
  <sheetFormatPr defaultRowHeight="15" outlineLevelRow="1" x14ac:dyDescent="0.25"/>
  <cols>
    <col min="1" max="1" width="3.7109375" customWidth="1"/>
    <col min="2" max="2" width="18.140625" customWidth="1"/>
    <col min="3" max="3" width="9.28515625" customWidth="1"/>
    <col min="4" max="5" width="11.140625" customWidth="1"/>
    <col min="6" max="10" width="9.5703125" customWidth="1"/>
  </cols>
  <sheetData>
    <row r="2" spans="2:10" ht="20.25" thickBot="1" x14ac:dyDescent="0.35">
      <c r="B2" s="73" t="s">
        <v>13</v>
      </c>
      <c r="C2" s="71"/>
      <c r="D2" s="71"/>
      <c r="E2" s="71"/>
      <c r="F2" s="71"/>
      <c r="G2" s="71"/>
      <c r="H2" s="71"/>
      <c r="I2" s="71"/>
      <c r="J2" s="71"/>
    </row>
    <row r="3" spans="2:10" x14ac:dyDescent="0.25">
      <c r="B3" s="70"/>
      <c r="C3" s="1"/>
      <c r="D3" s="1"/>
      <c r="E3" s="1"/>
      <c r="F3" s="1"/>
      <c r="G3" s="1"/>
      <c r="H3" s="1"/>
      <c r="I3" s="1"/>
      <c r="J3" s="72" t="s">
        <v>31</v>
      </c>
    </row>
    <row r="4" spans="2:10" x14ac:dyDescent="0.25">
      <c r="B4" s="11"/>
    </row>
    <row r="5" spans="2:10" x14ac:dyDescent="0.25">
      <c r="B5" s="11"/>
    </row>
    <row r="6" spans="2:10" x14ac:dyDescent="0.25">
      <c r="B6" s="11"/>
    </row>
    <row r="7" spans="2:10" x14ac:dyDescent="0.25">
      <c r="B7" s="11"/>
    </row>
    <row r="8" spans="2:10" x14ac:dyDescent="0.25">
      <c r="B8" s="11"/>
    </row>
    <row r="9" spans="2:10" x14ac:dyDescent="0.25">
      <c r="B9" s="11"/>
    </row>
    <row r="10" spans="2:10" x14ac:dyDescent="0.25">
      <c r="B10" s="11"/>
    </row>
    <row r="11" spans="2:10" x14ac:dyDescent="0.25">
      <c r="B11" s="11"/>
    </row>
    <row r="12" spans="2:10" x14ac:dyDescent="0.25">
      <c r="B12" s="11"/>
    </row>
    <row r="13" spans="2:10" x14ac:dyDescent="0.25">
      <c r="B13" s="11"/>
    </row>
    <row r="14" spans="2:10" x14ac:dyDescent="0.25">
      <c r="B14" s="11"/>
    </row>
    <row r="15" spans="2:10" x14ac:dyDescent="0.25">
      <c r="B15" s="11"/>
    </row>
    <row r="16" spans="2:10" x14ac:dyDescent="0.25">
      <c r="B16" s="11"/>
    </row>
    <row r="17" spans="1:10" x14ac:dyDescent="0.25">
      <c r="B17" t="s">
        <v>7</v>
      </c>
      <c r="C17" s="10">
        <v>0.2</v>
      </c>
    </row>
    <row r="19" spans="1:10" x14ac:dyDescent="0.25">
      <c r="C19" s="20" t="s">
        <v>9</v>
      </c>
      <c r="D19" s="21"/>
      <c r="E19" s="23"/>
      <c r="F19" s="20" t="s">
        <v>10</v>
      </c>
      <c r="G19" s="20"/>
      <c r="H19" s="20"/>
      <c r="I19" s="20"/>
      <c r="J19" s="20"/>
    </row>
    <row r="20" spans="1:10" x14ac:dyDescent="0.25">
      <c r="C20" s="19">
        <f>+D20-1</f>
        <v>2018</v>
      </c>
      <c r="D20" s="19">
        <f>+E20-1</f>
        <v>2019</v>
      </c>
      <c r="E20" s="22">
        <v>2020</v>
      </c>
      <c r="F20" s="24">
        <f>+E20+1</f>
        <v>2021</v>
      </c>
      <c r="G20" s="24">
        <f>+F20+1</f>
        <v>2022</v>
      </c>
      <c r="H20" s="24">
        <f>+G20+1</f>
        <v>2023</v>
      </c>
      <c r="I20" s="24">
        <f>+H20+1</f>
        <v>2024</v>
      </c>
      <c r="J20" s="24">
        <f>+I20+1</f>
        <v>2025</v>
      </c>
    </row>
    <row r="21" spans="1:10" x14ac:dyDescent="0.25">
      <c r="A21" t="s">
        <v>40</v>
      </c>
      <c r="B21" s="5" t="s">
        <v>37</v>
      </c>
      <c r="C21" s="93"/>
      <c r="D21" s="93"/>
      <c r="E21" s="95"/>
      <c r="F21" s="94"/>
      <c r="G21" s="94"/>
      <c r="H21" s="94"/>
      <c r="I21" s="94"/>
      <c r="J21" s="94"/>
    </row>
    <row r="22" spans="1:10" s="1" customFormat="1" ht="15" hidden="1" customHeight="1" outlineLevel="1" x14ac:dyDescent="0.25">
      <c r="B22" s="1" t="s">
        <v>32</v>
      </c>
      <c r="C22" s="25">
        <v>10</v>
      </c>
      <c r="D22" s="25">
        <v>11</v>
      </c>
      <c r="E22" s="28">
        <v>12.100000000000001</v>
      </c>
      <c r="F22" s="25">
        <f>+E22*1.1</f>
        <v>13.310000000000002</v>
      </c>
      <c r="G22" s="25">
        <f t="shared" ref="G22:J22" si="0">+F22*1.1</f>
        <v>14.641000000000004</v>
      </c>
      <c r="H22" s="25">
        <f t="shared" si="0"/>
        <v>16.105100000000004</v>
      </c>
      <c r="I22" s="25">
        <f t="shared" si="0"/>
        <v>17.715610000000005</v>
      </c>
      <c r="J22" s="25">
        <f t="shared" si="0"/>
        <v>19.487171000000007</v>
      </c>
    </row>
    <row r="23" spans="1:10" s="1" customFormat="1" ht="15" hidden="1" customHeight="1" outlineLevel="1" x14ac:dyDescent="0.25">
      <c r="B23" s="46" t="s">
        <v>33</v>
      </c>
      <c r="C23" s="96">
        <v>10</v>
      </c>
      <c r="D23" s="96">
        <f>+C23*1.05</f>
        <v>10.5</v>
      </c>
      <c r="E23" s="97">
        <f t="shared" ref="E23:J23" si="1">+D23*1.05</f>
        <v>11.025</v>
      </c>
      <c r="F23" s="96">
        <f t="shared" si="1"/>
        <v>11.576250000000002</v>
      </c>
      <c r="G23" s="96">
        <f t="shared" si="1"/>
        <v>12.155062500000001</v>
      </c>
      <c r="H23" s="96">
        <f t="shared" si="1"/>
        <v>12.762815625000002</v>
      </c>
      <c r="I23" s="96">
        <f t="shared" si="1"/>
        <v>13.400956406250003</v>
      </c>
      <c r="J23" s="96">
        <f t="shared" si="1"/>
        <v>14.071004226562504</v>
      </c>
    </row>
    <row r="24" spans="1:10" s="98" customFormat="1" ht="15" hidden="1" customHeight="1" outlineLevel="1" x14ac:dyDescent="0.25">
      <c r="B24" s="100" t="s">
        <v>35</v>
      </c>
      <c r="C24" s="101">
        <f t="shared" ref="C24:J24" si="2">+C22*C23</f>
        <v>100</v>
      </c>
      <c r="D24" s="101">
        <f t="shared" si="2"/>
        <v>115.5</v>
      </c>
      <c r="E24" s="103">
        <f t="shared" si="2"/>
        <v>133.40250000000003</v>
      </c>
      <c r="F24" s="101">
        <f t="shared" si="2"/>
        <v>154.07988750000004</v>
      </c>
      <c r="G24" s="101">
        <f t="shared" si="2"/>
        <v>177.96227006250007</v>
      </c>
      <c r="H24" s="101">
        <f t="shared" si="2"/>
        <v>205.54642192218756</v>
      </c>
      <c r="I24" s="101">
        <f t="shared" si="2"/>
        <v>237.4061173201267</v>
      </c>
      <c r="J24" s="101">
        <f t="shared" si="2"/>
        <v>274.20406550474638</v>
      </c>
    </row>
    <row r="25" spans="1:10" s="1" customFormat="1" ht="15" hidden="1" customHeight="1" outlineLevel="1" x14ac:dyDescent="0.25">
      <c r="B25" s="1" t="s">
        <v>34</v>
      </c>
      <c r="C25" s="65">
        <v>0.05</v>
      </c>
      <c r="D25" s="65">
        <v>0.05</v>
      </c>
      <c r="E25" s="66">
        <v>0.05</v>
      </c>
      <c r="F25" s="65">
        <v>0.05</v>
      </c>
      <c r="G25" s="65">
        <v>0.05</v>
      </c>
      <c r="H25" s="65">
        <v>0.05</v>
      </c>
      <c r="I25" s="65">
        <v>0.05</v>
      </c>
      <c r="J25" s="65">
        <v>0.05</v>
      </c>
    </row>
    <row r="26" spans="1:10" s="1" customFormat="1" ht="15" hidden="1" customHeight="1" outlineLevel="1" x14ac:dyDescent="0.25">
      <c r="B26" s="108" t="s">
        <v>36</v>
      </c>
      <c r="C26" s="106">
        <f>+C24*(1-C25)</f>
        <v>95</v>
      </c>
      <c r="D26" s="106">
        <f t="shared" ref="D26:J26" si="3">+D24*(1-D25)</f>
        <v>109.72499999999999</v>
      </c>
      <c r="E26" s="107">
        <f t="shared" si="3"/>
        <v>126.73237500000002</v>
      </c>
      <c r="F26" s="106">
        <f t="shared" si="3"/>
        <v>146.37589312500003</v>
      </c>
      <c r="G26" s="106">
        <f t="shared" si="3"/>
        <v>169.06415655937505</v>
      </c>
      <c r="H26" s="106">
        <f t="shared" si="3"/>
        <v>195.26910082607819</v>
      </c>
      <c r="I26" s="106">
        <f t="shared" si="3"/>
        <v>225.53581145412036</v>
      </c>
      <c r="J26" s="107">
        <f t="shared" si="3"/>
        <v>260.49386222950903</v>
      </c>
    </row>
    <row r="27" spans="1:10" s="1" customFormat="1" ht="3" customHeight="1" collapsed="1" x14ac:dyDescent="0.25">
      <c r="B27" s="98"/>
      <c r="C27" s="40"/>
      <c r="D27" s="40"/>
      <c r="E27" s="42"/>
      <c r="F27" s="40"/>
      <c r="G27" s="40"/>
      <c r="H27" s="40"/>
      <c r="I27" s="40"/>
      <c r="J27" s="40"/>
    </row>
    <row r="28" spans="1:10" s="1" customFormat="1" ht="15" customHeight="1" outlineLevel="1" x14ac:dyDescent="0.25">
      <c r="B28" s="1" t="s">
        <v>32</v>
      </c>
      <c r="C28" s="31">
        <f t="shared" ref="C28:J29" si="4">+C22</f>
        <v>10</v>
      </c>
      <c r="D28" s="31">
        <f t="shared" si="4"/>
        <v>11</v>
      </c>
      <c r="E28" s="104">
        <f t="shared" si="4"/>
        <v>12.100000000000001</v>
      </c>
      <c r="F28" s="31">
        <f t="shared" si="4"/>
        <v>13.310000000000002</v>
      </c>
      <c r="G28" s="31">
        <f t="shared" si="4"/>
        <v>14.641000000000004</v>
      </c>
      <c r="H28" s="31">
        <f t="shared" si="4"/>
        <v>16.105100000000004</v>
      </c>
      <c r="I28" s="31">
        <f t="shared" si="4"/>
        <v>17.715610000000005</v>
      </c>
      <c r="J28" s="31">
        <f t="shared" si="4"/>
        <v>19.487171000000007</v>
      </c>
    </row>
    <row r="29" spans="1:10" s="1" customFormat="1" ht="15" customHeight="1" outlineLevel="1" x14ac:dyDescent="0.25">
      <c r="B29" s="46" t="s">
        <v>33</v>
      </c>
      <c r="C29" s="102">
        <f t="shared" si="4"/>
        <v>10</v>
      </c>
      <c r="D29" s="102">
        <f t="shared" si="4"/>
        <v>10.5</v>
      </c>
      <c r="E29" s="105">
        <f t="shared" si="4"/>
        <v>11.025</v>
      </c>
      <c r="F29" s="102">
        <f t="shared" si="4"/>
        <v>11.576250000000002</v>
      </c>
      <c r="G29" s="102">
        <f t="shared" si="4"/>
        <v>12.155062500000001</v>
      </c>
      <c r="H29" s="102">
        <f t="shared" si="4"/>
        <v>12.762815625000002</v>
      </c>
      <c r="I29" s="102">
        <f t="shared" si="4"/>
        <v>13.400956406250003</v>
      </c>
      <c r="J29" s="102">
        <f t="shared" si="4"/>
        <v>14.071004226562504</v>
      </c>
    </row>
    <row r="30" spans="1:10" s="1" customFormat="1" ht="15" customHeight="1" outlineLevel="1" x14ac:dyDescent="0.25">
      <c r="B30" s="1" t="s">
        <v>34</v>
      </c>
      <c r="C30" s="50">
        <f t="shared" ref="C30:J30" si="5">+C25</f>
        <v>0.05</v>
      </c>
      <c r="D30" s="50">
        <f t="shared" si="5"/>
        <v>0.05</v>
      </c>
      <c r="E30" s="58">
        <f t="shared" si="5"/>
        <v>0.05</v>
      </c>
      <c r="F30" s="50">
        <f t="shared" si="5"/>
        <v>0.05</v>
      </c>
      <c r="G30" s="50">
        <f t="shared" si="5"/>
        <v>0.05</v>
      </c>
      <c r="H30" s="50">
        <f t="shared" si="5"/>
        <v>0.05</v>
      </c>
      <c r="I30" s="50">
        <f t="shared" si="5"/>
        <v>0.05</v>
      </c>
      <c r="J30" s="50">
        <f t="shared" si="5"/>
        <v>0.05</v>
      </c>
    </row>
    <row r="31" spans="1:10" s="98" customFormat="1" ht="15" customHeight="1" outlineLevel="1" collapsed="1" x14ac:dyDescent="0.25">
      <c r="B31" s="108" t="s">
        <v>36</v>
      </c>
      <c r="C31" s="106">
        <f>+C28*C29*(1-C30)</f>
        <v>95</v>
      </c>
      <c r="D31" s="106">
        <f t="shared" ref="D31" si="6">+D28*D29*(1-D30)</f>
        <v>109.72499999999999</v>
      </c>
      <c r="E31" s="107">
        <f t="shared" ref="E31" si="7">+E28*E29*(1-E30)</f>
        <v>126.73237500000002</v>
      </c>
      <c r="F31" s="106">
        <f t="shared" ref="F31" si="8">+F28*F29*(1-F30)</f>
        <v>146.37589312500003</v>
      </c>
      <c r="G31" s="106">
        <f t="shared" ref="G31" si="9">+G28*G29*(1-G30)</f>
        <v>169.06415655937505</v>
      </c>
      <c r="H31" s="106">
        <f t="shared" ref="H31" si="10">+H28*H29*(1-H30)</f>
        <v>195.26910082607819</v>
      </c>
      <c r="I31" s="106">
        <f t="shared" ref="I31" si="11">+I28*I29*(1-I30)</f>
        <v>225.53581145412036</v>
      </c>
      <c r="J31" s="107">
        <f t="shared" ref="J31" si="12">+J28*J29*(1-J30)</f>
        <v>260.49386222950903</v>
      </c>
    </row>
    <row r="32" spans="1:10" x14ac:dyDescent="0.25">
      <c r="E32" s="9"/>
      <c r="F32" s="1"/>
    </row>
    <row r="33" spans="2:12" x14ac:dyDescent="0.25">
      <c r="B33" s="99" t="s">
        <v>38</v>
      </c>
      <c r="E33" s="9"/>
      <c r="F33" s="1"/>
    </row>
    <row r="34" spans="2:12" x14ac:dyDescent="0.25">
      <c r="E34" s="9"/>
      <c r="F34" s="1"/>
    </row>
    <row r="35" spans="2:12" s="98" customFormat="1" ht="15" customHeight="1" x14ac:dyDescent="0.25">
      <c r="B35" s="108" t="s">
        <v>36</v>
      </c>
      <c r="C35" s="106">
        <f>+C31</f>
        <v>95</v>
      </c>
      <c r="D35" s="106">
        <f t="shared" ref="D35:J35" si="13">+D31</f>
        <v>109.72499999999999</v>
      </c>
      <c r="E35" s="107">
        <f t="shared" si="13"/>
        <v>126.73237500000002</v>
      </c>
      <c r="F35" s="106">
        <f t="shared" si="13"/>
        <v>146.37589312500003</v>
      </c>
      <c r="G35" s="106">
        <f t="shared" si="13"/>
        <v>169.06415655937505</v>
      </c>
      <c r="H35" s="106">
        <f t="shared" si="13"/>
        <v>195.26910082607819</v>
      </c>
      <c r="I35" s="106">
        <f t="shared" si="13"/>
        <v>225.53581145412036</v>
      </c>
      <c r="J35" s="107">
        <f t="shared" si="13"/>
        <v>260.49386222950903</v>
      </c>
    </row>
    <row r="36" spans="2:12" ht="15" customHeight="1" x14ac:dyDescent="0.25">
      <c r="B36" s="1" t="s">
        <v>1</v>
      </c>
      <c r="C36" s="36">
        <v>-45</v>
      </c>
      <c r="D36" s="36">
        <v>-47.5</v>
      </c>
      <c r="E36" s="37">
        <v>-50</v>
      </c>
      <c r="F36" s="38">
        <f>-F35*F45</f>
        <v>-73.187946562500017</v>
      </c>
      <c r="G36" s="38">
        <f>-G35*G45</f>
        <v>-84.532078279687525</v>
      </c>
      <c r="H36" s="38">
        <f>-H35*H45</f>
        <v>-97.634550413039094</v>
      </c>
      <c r="I36" s="38">
        <f>-I35*I45</f>
        <v>-112.76790572706018</v>
      </c>
      <c r="J36" s="38">
        <f>-J35*J45</f>
        <v>-130.24693111475452</v>
      </c>
    </row>
    <row r="37" spans="2:12" ht="15" customHeight="1" x14ac:dyDescent="0.25">
      <c r="B37" s="3" t="s">
        <v>2</v>
      </c>
      <c r="C37" s="41">
        <f t="shared" ref="C37:J37" si="14">SUM(C35:C36)</f>
        <v>50</v>
      </c>
      <c r="D37" s="41">
        <f t="shared" si="14"/>
        <v>62.224999999999994</v>
      </c>
      <c r="E37" s="43">
        <f t="shared" si="14"/>
        <v>76.732375000000019</v>
      </c>
      <c r="F37" s="41">
        <f t="shared" si="14"/>
        <v>73.187946562500017</v>
      </c>
      <c r="G37" s="41">
        <f t="shared" si="14"/>
        <v>84.532078279687525</v>
      </c>
      <c r="H37" s="41">
        <f t="shared" si="14"/>
        <v>97.634550413039094</v>
      </c>
      <c r="I37" s="41">
        <f t="shared" si="14"/>
        <v>112.76790572706018</v>
      </c>
      <c r="J37" s="41">
        <f t="shared" si="14"/>
        <v>130.24693111475452</v>
      </c>
    </row>
    <row r="38" spans="2:12" ht="15" customHeight="1" x14ac:dyDescent="0.25">
      <c r="B38" s="4" t="s">
        <v>3</v>
      </c>
      <c r="C38" s="36">
        <v>-9</v>
      </c>
      <c r="D38" s="36">
        <v>-9.5</v>
      </c>
      <c r="E38" s="37">
        <v>-10</v>
      </c>
      <c r="F38" s="38">
        <f>-F37*F46</f>
        <v>-14.637589312500005</v>
      </c>
      <c r="G38" s="38">
        <f>-G37*G46</f>
        <v>-16.906415655937504</v>
      </c>
      <c r="H38" s="38">
        <f>-H37*H46</f>
        <v>-19.52691008260782</v>
      </c>
      <c r="I38" s="38">
        <f>-I37*I46</f>
        <v>-22.553581145412039</v>
      </c>
      <c r="J38" s="38">
        <f>-J37*J46</f>
        <v>-26.049386222950904</v>
      </c>
    </row>
    <row r="39" spans="2:12" ht="15" customHeight="1" x14ac:dyDescent="0.25">
      <c r="B39" s="5" t="s">
        <v>4</v>
      </c>
      <c r="C39" s="41">
        <f t="shared" ref="C39:J39" si="15">SUM(C37:C38)</f>
        <v>41</v>
      </c>
      <c r="D39" s="41">
        <f t="shared" si="15"/>
        <v>52.724999999999994</v>
      </c>
      <c r="E39" s="43">
        <f t="shared" si="15"/>
        <v>66.732375000000019</v>
      </c>
      <c r="F39" s="41">
        <f t="shared" si="15"/>
        <v>58.550357250000012</v>
      </c>
      <c r="G39" s="41">
        <f t="shared" si="15"/>
        <v>67.625662623750017</v>
      </c>
      <c r="H39" s="41">
        <f t="shared" si="15"/>
        <v>78.107640330431281</v>
      </c>
      <c r="I39" s="41">
        <f t="shared" si="15"/>
        <v>90.214324581648142</v>
      </c>
      <c r="J39" s="41">
        <f t="shared" si="15"/>
        <v>104.19754489180362</v>
      </c>
    </row>
    <row r="40" spans="2:12" ht="15" hidden="1" customHeight="1" x14ac:dyDescent="0.25">
      <c r="C40" s="46"/>
      <c r="D40" s="46"/>
      <c r="E40" s="46"/>
      <c r="F40" s="48"/>
      <c r="G40" s="46"/>
      <c r="H40" s="46"/>
      <c r="I40" s="46"/>
      <c r="J40" s="46"/>
    </row>
    <row r="41" spans="2:12" ht="15" hidden="1" customHeight="1" x14ac:dyDescent="0.25">
      <c r="C41" s="46"/>
      <c r="D41" s="46"/>
      <c r="E41" s="46"/>
      <c r="F41" s="48"/>
      <c r="G41" s="46"/>
      <c r="H41" s="46"/>
      <c r="I41" s="46"/>
      <c r="J41" s="46"/>
      <c r="K41" t="s">
        <v>30</v>
      </c>
      <c r="L41" t="s">
        <v>30</v>
      </c>
    </row>
    <row r="42" spans="2:12" ht="15" customHeight="1" x14ac:dyDescent="0.25">
      <c r="C42" s="46"/>
      <c r="D42" s="46"/>
      <c r="E42" s="46"/>
      <c r="F42" s="48"/>
      <c r="G42" s="46"/>
      <c r="H42" s="46"/>
      <c r="I42" s="46"/>
      <c r="J42" s="46"/>
    </row>
    <row r="43" spans="2:12" ht="15" customHeight="1" x14ac:dyDescent="0.25">
      <c r="B43" s="5" t="s">
        <v>8</v>
      </c>
      <c r="C43" s="46"/>
      <c r="D43" s="46"/>
      <c r="E43" s="46"/>
      <c r="F43" s="48"/>
      <c r="G43" s="46"/>
      <c r="H43" s="46"/>
      <c r="I43" s="46"/>
      <c r="J43" s="46"/>
    </row>
    <row r="44" spans="2:12" ht="15" customHeight="1" x14ac:dyDescent="0.25">
      <c r="B44" s="6" t="s">
        <v>5</v>
      </c>
      <c r="C44" s="49"/>
      <c r="D44" s="51">
        <f>+D35/C35-1</f>
        <v>0.15500000000000003</v>
      </c>
      <c r="E44" s="51">
        <f>+E35/D35-1</f>
        <v>0.15500000000000025</v>
      </c>
      <c r="F44" s="67">
        <f t="shared" ref="F44:J44" si="16">+F35/E35-1</f>
        <v>0.15500000000000003</v>
      </c>
      <c r="G44" s="51">
        <f t="shared" si="16"/>
        <v>0.15500000000000003</v>
      </c>
      <c r="H44" s="51">
        <f t="shared" si="16"/>
        <v>0.15500000000000003</v>
      </c>
      <c r="I44" s="51">
        <f t="shared" si="16"/>
        <v>0.15500000000000025</v>
      </c>
      <c r="J44" s="52">
        <f t="shared" si="16"/>
        <v>0.15500000000000003</v>
      </c>
    </row>
    <row r="45" spans="2:12" ht="15" customHeight="1" x14ac:dyDescent="0.25">
      <c r="B45" s="7" t="s">
        <v>6</v>
      </c>
      <c r="C45" s="50">
        <f>-C36/C35</f>
        <v>0.47368421052631576</v>
      </c>
      <c r="D45" s="50">
        <f>-D36/D35</f>
        <v>0.4329004329004329</v>
      </c>
      <c r="E45" s="50">
        <f>-E36/E35</f>
        <v>0.39453217853764672</v>
      </c>
      <c r="F45" s="64">
        <v>0.5</v>
      </c>
      <c r="G45" s="65">
        <v>0.5</v>
      </c>
      <c r="H45" s="65">
        <v>0.5</v>
      </c>
      <c r="I45" s="65">
        <v>0.5</v>
      </c>
      <c r="J45" s="66">
        <v>0.5</v>
      </c>
    </row>
    <row r="46" spans="2:12" ht="15" customHeight="1" x14ac:dyDescent="0.25">
      <c r="B46" s="8" t="s">
        <v>11</v>
      </c>
      <c r="C46" s="60">
        <f>-C38/C37</f>
        <v>0.18</v>
      </c>
      <c r="D46" s="60">
        <f>-D38/D37</f>
        <v>0.15267175572519084</v>
      </c>
      <c r="E46" s="60">
        <f>-E38/E37</f>
        <v>0.13032308722361322</v>
      </c>
      <c r="F46" s="62">
        <f>+$C$17</f>
        <v>0.2</v>
      </c>
      <c r="G46" s="60">
        <f t="shared" ref="G46:J46" si="17">+$C$17</f>
        <v>0.2</v>
      </c>
      <c r="H46" s="60">
        <f t="shared" si="17"/>
        <v>0.2</v>
      </c>
      <c r="I46" s="60">
        <f t="shared" si="17"/>
        <v>0.2</v>
      </c>
      <c r="J46" s="61">
        <f t="shared" si="17"/>
        <v>0.2</v>
      </c>
    </row>
    <row r="74" spans="1:6" x14ac:dyDescent="0.25">
      <c r="A74" t="s">
        <v>40</v>
      </c>
      <c r="B74" s="110" t="s">
        <v>41</v>
      </c>
      <c r="E74" s="1"/>
      <c r="F74" s="1"/>
    </row>
    <row r="98" spans="1:2" x14ac:dyDescent="0.25">
      <c r="A98" t="s">
        <v>40</v>
      </c>
      <c r="B98" s="110" t="s">
        <v>42</v>
      </c>
    </row>
    <row r="110" spans="1:2" x14ac:dyDescent="0.25">
      <c r="A110" t="s">
        <v>40</v>
      </c>
    </row>
    <row r="115" spans="1:1" x14ac:dyDescent="0.25">
      <c r="A115" t="s">
        <v>40</v>
      </c>
    </row>
    <row r="120" spans="1:1" x14ac:dyDescent="0.25">
      <c r="A120" t="s">
        <v>40</v>
      </c>
    </row>
    <row r="122" spans="1:1" x14ac:dyDescent="0.25">
      <c r="A122" t="s">
        <v>40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1 - Movement &amp; Navigation</vt:lpstr>
      <vt:lpstr>2 - Copy-Paste</vt:lpstr>
      <vt:lpstr>3 - Worksheet + Formatting</vt:lpstr>
      <vt:lpstr>4 - Custom Formatting</vt:lpstr>
      <vt:lpstr>5 - MBP Formatting &amp; Appearance</vt:lpstr>
      <vt:lpstr>Projection Assumptions</vt:lpstr>
      <vt:lpstr>6 - MBP Structure &amp; 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Kimpel</dc:creator>
  <cp:lastModifiedBy>Michael Kimpel</cp:lastModifiedBy>
  <dcterms:created xsi:type="dcterms:W3CDTF">2021-03-18T17:24:44Z</dcterms:created>
  <dcterms:modified xsi:type="dcterms:W3CDTF">2021-07-10T14:12:26Z</dcterms:modified>
</cp:coreProperties>
</file>